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Y45" i="1"/>
  <c r="AX45"/>
  <c r="AW45"/>
  <c r="AV45"/>
  <c r="AU45"/>
  <c r="AT45"/>
  <c r="AS45"/>
  <c r="AR45"/>
  <c r="AQ45"/>
  <c r="AP45"/>
  <c r="AN45"/>
  <c r="AL45"/>
  <c r="AJ45"/>
  <c r="AH45"/>
  <c r="AF45"/>
  <c r="AD45"/>
  <c r="AB45"/>
  <c r="Z45"/>
  <c r="Y45"/>
  <c r="X45"/>
  <c r="V45"/>
  <c r="T45"/>
  <c r="R45"/>
  <c r="P45"/>
  <c r="N45"/>
  <c r="L45"/>
  <c r="J45"/>
  <c r="H45"/>
  <c r="F45"/>
  <c r="D45"/>
  <c r="AY44"/>
  <c r="AX44"/>
  <c r="AW44"/>
  <c r="AV44"/>
  <c r="AU44"/>
  <c r="AT44"/>
  <c r="AS44"/>
  <c r="AR44"/>
  <c r="AQ44"/>
  <c r="AP44"/>
  <c r="AN44"/>
  <c r="AL44"/>
  <c r="AJ44"/>
  <c r="AH44"/>
  <c r="AF44"/>
  <c r="AD44"/>
  <c r="AB44"/>
  <c r="Z44"/>
  <c r="Y44"/>
  <c r="X44"/>
  <c r="V44"/>
  <c r="T44"/>
  <c r="R44"/>
  <c r="P44"/>
  <c r="N44"/>
  <c r="L44"/>
  <c r="J44"/>
  <c r="H44"/>
  <c r="F44"/>
  <c r="D44"/>
  <c r="AY43"/>
  <c r="AX43"/>
  <c r="AW43"/>
  <c r="AV43"/>
  <c r="AU43"/>
  <c r="AT43"/>
  <c r="AS43"/>
  <c r="AR43"/>
  <c r="AQ43"/>
  <c r="AP43"/>
  <c r="AO43"/>
  <c r="AN43"/>
  <c r="AL43"/>
  <c r="AJ43"/>
  <c r="AH43"/>
  <c r="AF43"/>
  <c r="AD43"/>
  <c r="AB43"/>
  <c r="Z43"/>
  <c r="Y43"/>
  <c r="X43"/>
  <c r="V43"/>
  <c r="T43"/>
  <c r="R43"/>
  <c r="P43"/>
  <c r="N43"/>
  <c r="L43"/>
  <c r="J43"/>
  <c r="H43"/>
  <c r="F43"/>
  <c r="D43"/>
  <c r="AY42"/>
  <c r="AX42"/>
  <c r="AW42"/>
  <c r="AV42"/>
  <c r="AU42"/>
  <c r="AT42"/>
  <c r="AS42"/>
  <c r="AR42"/>
  <c r="AQ42"/>
  <c r="AP42"/>
  <c r="AO42"/>
  <c r="AN42"/>
  <c r="AL42"/>
  <c r="AJ42"/>
  <c r="AH42"/>
  <c r="AF42"/>
  <c r="AD42"/>
  <c r="AB42"/>
  <c r="Z42"/>
  <c r="Y42"/>
  <c r="X42"/>
  <c r="V42"/>
  <c r="T42"/>
  <c r="R42"/>
  <c r="P42"/>
  <c r="N42"/>
  <c r="L42"/>
  <c r="J42"/>
  <c r="H42"/>
  <c r="F42"/>
  <c r="D42"/>
  <c r="AY41"/>
  <c r="AX41"/>
  <c r="AW41"/>
  <c r="AV41"/>
  <c r="AU41"/>
  <c r="AT41"/>
  <c r="AS41"/>
  <c r="AR41"/>
  <c r="AQ41"/>
  <c r="AP41"/>
  <c r="AO41"/>
  <c r="AN41"/>
  <c r="AM41"/>
  <c r="AL41"/>
  <c r="AJ41"/>
  <c r="AH41"/>
  <c r="AF41"/>
  <c r="AD41"/>
  <c r="AB41"/>
  <c r="Z41"/>
  <c r="Y41"/>
  <c r="X41"/>
  <c r="V41"/>
  <c r="T41"/>
  <c r="R41"/>
  <c r="P41"/>
  <c r="N41"/>
  <c r="L41"/>
  <c r="J41"/>
  <c r="H41"/>
  <c r="F41"/>
  <c r="D41"/>
  <c r="AY40"/>
  <c r="AX40"/>
  <c r="AW40"/>
  <c r="AV40"/>
  <c r="AU40"/>
  <c r="AT40"/>
  <c r="AS40"/>
  <c r="AR40"/>
  <c r="AQ40"/>
  <c r="AP40"/>
  <c r="AO40"/>
  <c r="AN40"/>
  <c r="AM40"/>
  <c r="AL40"/>
  <c r="AJ40"/>
  <c r="AH40"/>
  <c r="AF40"/>
  <c r="AD40"/>
  <c r="AB40"/>
  <c r="Z40"/>
  <c r="Y40"/>
  <c r="X40"/>
  <c r="V40"/>
  <c r="T40"/>
  <c r="R40"/>
  <c r="P40"/>
  <c r="N40"/>
  <c r="L40"/>
  <c r="J40"/>
  <c r="H40"/>
  <c r="F40"/>
  <c r="D40"/>
  <c r="AY39"/>
  <c r="AX39"/>
  <c r="AW39"/>
  <c r="AV39"/>
  <c r="AU39"/>
  <c r="AT39"/>
  <c r="AS39"/>
  <c r="AR39"/>
  <c r="AQ39"/>
  <c r="AP39"/>
  <c r="AO39"/>
  <c r="AN39"/>
  <c r="AM39"/>
  <c r="AL39"/>
  <c r="AK39"/>
  <c r="AJ39"/>
  <c r="AH39"/>
  <c r="AF39"/>
  <c r="AD39"/>
  <c r="AB39"/>
  <c r="Z39"/>
  <c r="Y39"/>
  <c r="X39"/>
  <c r="V39"/>
  <c r="T39"/>
  <c r="R39"/>
  <c r="P39"/>
  <c r="N39"/>
  <c r="L39"/>
  <c r="J39"/>
  <c r="H39"/>
  <c r="F39"/>
  <c r="D39"/>
  <c r="AY38"/>
  <c r="AX38"/>
  <c r="AW38"/>
  <c r="AV38"/>
  <c r="AU38"/>
  <c r="AT38"/>
  <c r="AS38"/>
  <c r="AR38"/>
  <c r="AQ38"/>
  <c r="AP38"/>
  <c r="AO38"/>
  <c r="AN38"/>
  <c r="AM38"/>
  <c r="AL38"/>
  <c r="AK38"/>
  <c r="AJ38"/>
  <c r="AH38"/>
  <c r="AF38"/>
  <c r="AD38"/>
  <c r="AB38"/>
  <c r="Z38"/>
  <c r="Y38"/>
  <c r="X38"/>
  <c r="V38"/>
  <c r="T38"/>
  <c r="R38"/>
  <c r="P38"/>
  <c r="N38"/>
  <c r="L38"/>
  <c r="J38"/>
  <c r="H38"/>
  <c r="F38"/>
  <c r="D38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F37"/>
  <c r="AD37"/>
  <c r="AB37"/>
  <c r="Z37"/>
  <c r="Y37"/>
  <c r="X37"/>
  <c r="V37"/>
  <c r="T37"/>
  <c r="R37"/>
  <c r="P37"/>
  <c r="N37"/>
  <c r="L37"/>
  <c r="J37"/>
  <c r="H37"/>
  <c r="F37"/>
  <c r="D37"/>
  <c r="AY36"/>
  <c r="AX36"/>
  <c r="AW36"/>
  <c r="AV36"/>
  <c r="AU36"/>
  <c r="AT36"/>
  <c r="AS36"/>
  <c r="AR36"/>
  <c r="AQ36"/>
  <c r="AP36"/>
  <c r="AO36"/>
  <c r="AN36"/>
  <c r="AM36"/>
  <c r="AL36"/>
  <c r="AK36"/>
  <c r="AJ36"/>
  <c r="AI36"/>
  <c r="AH36"/>
  <c r="AG36"/>
  <c r="AF36"/>
  <c r="AD36"/>
  <c r="AB36"/>
  <c r="Z36"/>
  <c r="Y36"/>
  <c r="X36"/>
  <c r="V36"/>
  <c r="T36"/>
  <c r="R36"/>
  <c r="P36"/>
  <c r="N36"/>
  <c r="L36"/>
  <c r="J36"/>
  <c r="H36"/>
  <c r="F36"/>
  <c r="D36"/>
  <c r="AY35"/>
  <c r="AX35"/>
  <c r="AW35"/>
  <c r="AV35"/>
  <c r="AU35"/>
  <c r="AT35"/>
  <c r="AS35"/>
  <c r="AR35"/>
  <c r="AQ35"/>
  <c r="AP35"/>
  <c r="AO35"/>
  <c r="AN35"/>
  <c r="AM35"/>
  <c r="AL35"/>
  <c r="AK35"/>
  <c r="AJ35"/>
  <c r="AI35"/>
  <c r="AH35"/>
  <c r="AG35"/>
  <c r="AF35"/>
  <c r="AD35"/>
  <c r="AB35"/>
  <c r="Z35"/>
  <c r="Y35"/>
  <c r="X35"/>
  <c r="V35"/>
  <c r="T35"/>
  <c r="R35"/>
  <c r="P35"/>
  <c r="N35"/>
  <c r="L35"/>
  <c r="J35"/>
  <c r="H35"/>
  <c r="F35"/>
  <c r="D35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B34"/>
  <c r="Z34"/>
  <c r="Y34"/>
  <c r="X34"/>
  <c r="V34"/>
  <c r="T34"/>
  <c r="R34"/>
  <c r="P34"/>
  <c r="N34"/>
  <c r="L34"/>
  <c r="J34"/>
  <c r="H34"/>
  <c r="F34"/>
  <c r="D34"/>
  <c r="AY33"/>
  <c r="AX33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B33"/>
  <c r="Z33"/>
  <c r="Y33"/>
  <c r="X33"/>
  <c r="V33"/>
  <c r="T33"/>
  <c r="R33"/>
  <c r="P33"/>
  <c r="N33"/>
  <c r="L33"/>
  <c r="J33"/>
  <c r="H33"/>
  <c r="F33"/>
  <c r="D33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Z32"/>
  <c r="Y32"/>
  <c r="X32"/>
  <c r="V32"/>
  <c r="T32"/>
  <c r="R32"/>
  <c r="P32"/>
  <c r="N32"/>
  <c r="L32"/>
  <c r="J32"/>
  <c r="H32"/>
  <c r="F32"/>
  <c r="D32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Z31"/>
  <c r="Y31"/>
  <c r="X31"/>
  <c r="V31"/>
  <c r="T31"/>
  <c r="R31"/>
  <c r="P31"/>
  <c r="N31"/>
  <c r="L31"/>
  <c r="J31"/>
  <c r="H31"/>
  <c r="F31"/>
  <c r="D31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V30"/>
  <c r="T30"/>
  <c r="R30"/>
  <c r="P30"/>
  <c r="N30"/>
  <c r="L30"/>
  <c r="J30"/>
  <c r="H30"/>
  <c r="F30"/>
  <c r="D30"/>
  <c r="AY29"/>
  <c r="AX29"/>
  <c r="AW29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X29"/>
  <c r="V29"/>
  <c r="T29"/>
  <c r="R29"/>
  <c r="P29"/>
  <c r="N29"/>
  <c r="L29"/>
  <c r="J29"/>
  <c r="H29"/>
  <c r="F29"/>
  <c r="D29"/>
  <c r="AY28"/>
  <c r="AX28"/>
  <c r="AW28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V28"/>
  <c r="T28"/>
  <c r="R28"/>
  <c r="P28"/>
  <c r="N28"/>
  <c r="L28"/>
  <c r="J28"/>
  <c r="H28"/>
  <c r="F28"/>
  <c r="D28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T27"/>
  <c r="R27"/>
  <c r="P27"/>
  <c r="N27"/>
  <c r="L27"/>
  <c r="J27"/>
  <c r="H27"/>
  <c r="F27"/>
  <c r="D27"/>
  <c r="AY26"/>
  <c r="AX26"/>
  <c r="AW26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T26"/>
  <c r="R26"/>
  <c r="P26"/>
  <c r="N26"/>
  <c r="L26"/>
  <c r="J26"/>
  <c r="H26"/>
  <c r="F26"/>
  <c r="D26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R25"/>
  <c r="P25"/>
  <c r="N25"/>
  <c r="L25"/>
  <c r="J25"/>
  <c r="H25"/>
  <c r="F25"/>
  <c r="D25"/>
  <c r="AY24"/>
  <c r="AX24"/>
  <c r="AW24"/>
  <c r="AV24"/>
  <c r="AU24"/>
  <c r="AT24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R24"/>
  <c r="P24"/>
  <c r="N24"/>
  <c r="L24"/>
  <c r="J24"/>
  <c r="H24"/>
  <c r="F24"/>
  <c r="D24"/>
  <c r="AY23"/>
  <c r="AX23"/>
  <c r="AW23"/>
  <c r="AV23"/>
  <c r="AU23"/>
  <c r="AT23"/>
  <c r="AS23"/>
  <c r="AR23"/>
  <c r="AQ23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P23"/>
  <c r="N23"/>
  <c r="L23"/>
  <c r="J23"/>
  <c r="H23"/>
  <c r="F23"/>
  <c r="D23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P22"/>
  <c r="N22"/>
  <c r="L22"/>
  <c r="J22"/>
  <c r="H22"/>
  <c r="F22"/>
  <c r="D22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N21"/>
  <c r="L21"/>
  <c r="J21"/>
  <c r="H21"/>
  <c r="F21"/>
  <c r="D21"/>
  <c r="AY20"/>
  <c r="AX20"/>
  <c r="AW20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L20"/>
  <c r="J20"/>
  <c r="H20"/>
  <c r="F20"/>
  <c r="D20"/>
  <c r="AY19"/>
  <c r="AX19"/>
  <c r="AW19"/>
  <c r="AV19"/>
  <c r="AU19"/>
  <c r="AT19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L19"/>
  <c r="J19"/>
  <c r="H19"/>
  <c r="F19"/>
  <c r="D19"/>
  <c r="AY18"/>
  <c r="AX18"/>
  <c r="AW18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J18"/>
  <c r="H18"/>
  <c r="F18"/>
  <c r="D18"/>
  <c r="AY17"/>
  <c r="AX17"/>
  <c r="AW17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J17"/>
  <c r="H17"/>
  <c r="F17"/>
  <c r="D17"/>
  <c r="AY16"/>
  <c r="AX16"/>
  <c r="AW16"/>
  <c r="AV16"/>
  <c r="AU16"/>
  <c r="AT16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H16"/>
  <c r="F16"/>
  <c r="D16"/>
  <c r="AY15"/>
  <c r="AX15"/>
  <c r="AW15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H15"/>
  <c r="F15"/>
  <c r="D15"/>
  <c r="AY14"/>
  <c r="AX14"/>
  <c r="AW14"/>
  <c r="AV14"/>
  <c r="AU14"/>
  <c r="AT14"/>
  <c r="AS14"/>
  <c r="AR14"/>
  <c r="AQ14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F14"/>
  <c r="D14"/>
  <c r="AY13"/>
  <c r="AX13"/>
  <c r="AW13"/>
  <c r="AV13"/>
  <c r="AU13"/>
  <c r="AT13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D13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D12"/>
  <c r="AY11"/>
  <c r="AX11"/>
  <c r="AW11"/>
  <c r="AV11"/>
  <c r="AU11"/>
  <c r="AT11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AY10"/>
  <c r="AX10"/>
  <c r="AW10"/>
  <c r="AV10"/>
  <c r="AU10"/>
  <c r="AT10"/>
  <c r="AS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Y6"/>
  <c r="AX6"/>
  <c r="AW6"/>
  <c r="AV6"/>
  <c r="AU6"/>
  <c r="AT6"/>
  <c r="AS6"/>
  <c r="AR6"/>
  <c r="AQ6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Y5"/>
  <c r="AW5"/>
  <c r="AU5"/>
  <c r="AS5"/>
  <c r="AQ5"/>
  <c r="AO5"/>
  <c r="AM5"/>
  <c r="AK5"/>
  <c r="AI5"/>
  <c r="AG5"/>
  <c r="AE5"/>
  <c r="AC5"/>
  <c r="AA5"/>
  <c r="Y5"/>
  <c r="W5"/>
  <c r="U5"/>
  <c r="S5"/>
  <c r="Q5"/>
  <c r="O5"/>
  <c r="M5"/>
  <c r="K5"/>
  <c r="I5"/>
  <c r="G5"/>
  <c r="E5"/>
  <c r="C5"/>
  <c r="AY4"/>
  <c r="AW4"/>
  <c r="AU4"/>
  <c r="AS4"/>
  <c r="AQ4"/>
  <c r="AO4"/>
  <c r="AM4"/>
  <c r="AK4"/>
  <c r="AI4"/>
  <c r="AG4"/>
  <c r="AE4"/>
  <c r="AC4"/>
  <c r="AA4"/>
  <c r="Y4"/>
  <c r="W4"/>
  <c r="U4"/>
  <c r="S4"/>
  <c r="Q4"/>
  <c r="O4"/>
  <c r="M4"/>
  <c r="K4"/>
  <c r="I4"/>
  <c r="B3"/>
  <c r="D2"/>
  <c r="F2" s="1"/>
  <c r="H2" s="1"/>
  <c r="J2" s="1"/>
  <c r="L2" s="1"/>
  <c r="N2" s="1"/>
  <c r="P2" s="1"/>
  <c r="R2" s="1"/>
  <c r="T2" s="1"/>
  <c r="V2" s="1"/>
  <c r="X2" s="1"/>
  <c r="Z2" s="1"/>
  <c r="AB2" s="1"/>
  <c r="AD2" s="1"/>
  <c r="AF2" s="1"/>
  <c r="AH2" s="1"/>
  <c r="AJ2" s="1"/>
  <c r="AL2" s="1"/>
  <c r="AN2" s="1"/>
  <c r="AP2" s="1"/>
  <c r="AR2" s="1"/>
  <c r="AT2" s="1"/>
  <c r="AV2" s="1"/>
  <c r="AX2" s="1"/>
  <c r="AX3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B44" l="1"/>
  <c r="AX5"/>
  <c r="B5"/>
  <c r="B7"/>
  <c r="B9"/>
  <c r="B11"/>
  <c r="B13"/>
  <c r="B15"/>
  <c r="B17"/>
  <c r="B19"/>
  <c r="B21"/>
  <c r="B23"/>
  <c r="B25"/>
  <c r="B27"/>
  <c r="B29"/>
  <c r="B31"/>
  <c r="B33"/>
  <c r="B35"/>
  <c r="B37"/>
  <c r="B39"/>
  <c r="B41"/>
  <c r="B43"/>
  <c r="B45"/>
  <c r="D3"/>
  <c r="B6"/>
  <c r="B8"/>
  <c r="B10"/>
  <c r="B12"/>
  <c r="B14"/>
  <c r="B16"/>
  <c r="B18"/>
  <c r="B20"/>
  <c r="B22"/>
  <c r="B24"/>
  <c r="B26"/>
  <c r="B28"/>
  <c r="B30"/>
  <c r="B32"/>
  <c r="B34"/>
  <c r="B36"/>
  <c r="B38"/>
  <c r="B40"/>
  <c r="B42"/>
  <c r="F3"/>
  <c r="J3"/>
  <c r="N3"/>
  <c r="R3"/>
  <c r="V3"/>
  <c r="Z3"/>
  <c r="AD3"/>
  <c r="AH3"/>
  <c r="AH5" s="1"/>
  <c r="AL3"/>
  <c r="AL5" s="1"/>
  <c r="AP3"/>
  <c r="AP5" s="1"/>
  <c r="AT3"/>
  <c r="AT5" s="1"/>
  <c r="H3"/>
  <c r="L3"/>
  <c r="P3"/>
  <c r="T3"/>
  <c r="X3"/>
  <c r="AB3"/>
  <c r="AF3"/>
  <c r="AF5" s="1"/>
  <c r="AJ3"/>
  <c r="AJ5" s="1"/>
  <c r="AN3"/>
  <c r="AN5" s="1"/>
  <c r="AR3"/>
  <c r="AR5" s="1"/>
  <c r="AV3"/>
  <c r="AV5" s="1"/>
  <c r="H5" l="1"/>
  <c r="Z5"/>
  <c r="R5"/>
  <c r="J5"/>
  <c r="X5"/>
  <c r="P5"/>
  <c r="AB5"/>
  <c r="T5"/>
  <c r="L5"/>
  <c r="AD5"/>
  <c r="V5"/>
  <c r="N5"/>
  <c r="F5"/>
  <c r="D5"/>
</calcChain>
</file>

<file path=xl/sharedStrings.xml><?xml version="1.0" encoding="utf-8"?>
<sst xmlns="http://schemas.openxmlformats.org/spreadsheetml/2006/main" count="7" uniqueCount="5">
  <si>
    <t>OD in 
Inch\mm</t>
  </si>
  <si>
    <t>WT in mm</t>
  </si>
  <si>
    <t>Weight in Kg/Mtr</t>
  </si>
  <si>
    <r>
      <t>TP/Kg/Cm</t>
    </r>
    <r>
      <rPr>
        <sz val="10"/>
        <color theme="1"/>
        <rFont val="Calibri"/>
        <family val="2"/>
      </rPr>
      <t>³</t>
    </r>
  </si>
  <si>
    <t>WEIGHT IN KGs PER RUNNING MTR &amp; ITS CORRESPONDING TEST PRESSURE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</si>
</sst>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1" fontId="1" fillId="0" borderId="0" xfId="0" applyNumberFormat="1" applyFont="1"/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/>
    <xf numFmtId="2" fontId="1" fillId="0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/>
    <xf numFmtId="2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45"/>
  <sheetViews>
    <sheetView tabSelected="1" workbookViewId="0">
      <selection activeCell="I20" sqref="I20"/>
    </sheetView>
  </sheetViews>
  <sheetFormatPr defaultRowHeight="12.75"/>
  <cols>
    <col min="1" max="1" width="9.140625" style="6"/>
    <col min="2" max="2" width="9.140625" style="3" customWidth="1"/>
    <col min="3" max="3" width="9.140625" style="5" customWidth="1"/>
    <col min="4" max="4" width="9.140625" style="3" customWidth="1"/>
    <col min="5" max="5" width="9.140625" style="5" customWidth="1"/>
    <col min="6" max="6" width="9.140625" style="3" customWidth="1"/>
    <col min="7" max="7" width="9.140625" style="5" customWidth="1"/>
    <col min="8" max="8" width="9.140625" style="2" customWidth="1"/>
    <col min="9" max="9" width="9.140625" style="5" customWidth="1"/>
    <col min="10" max="10" width="9.140625" style="3" customWidth="1"/>
    <col min="11" max="11" width="9.140625" style="5" customWidth="1"/>
    <col min="12" max="12" width="9.140625" style="3" customWidth="1"/>
    <col min="13" max="13" width="9.140625" style="5" customWidth="1"/>
    <col min="14" max="14" width="9.140625" style="3" customWidth="1"/>
    <col min="15" max="15" width="9.140625" style="5" customWidth="1"/>
    <col min="16" max="16" width="9.140625" style="3" customWidth="1"/>
    <col min="17" max="17" width="9.140625" style="5" customWidth="1"/>
    <col min="18" max="18" width="9.140625" style="3" customWidth="1"/>
    <col min="19" max="19" width="9.140625" style="5" customWidth="1"/>
    <col min="20" max="20" width="9.140625" style="3" customWidth="1"/>
    <col min="21" max="21" width="9.140625" style="5" customWidth="1"/>
    <col min="22" max="22" width="9.140625" style="3" customWidth="1"/>
    <col min="23" max="23" width="9.140625" style="5" customWidth="1"/>
    <col min="24" max="24" width="9.140625" style="3" customWidth="1"/>
    <col min="25" max="25" width="9.140625" style="5" customWidth="1"/>
    <col min="26" max="26" width="9.140625" style="3"/>
    <col min="27" max="27" width="9.140625" style="5"/>
    <col min="28" max="28" width="9.140625" style="3"/>
    <col min="29" max="29" width="9.140625" style="5"/>
    <col min="30" max="30" width="9.140625" style="3"/>
    <col min="31" max="31" width="9.140625" style="5"/>
    <col min="32" max="32" width="9.140625" style="3"/>
    <col min="33" max="33" width="9.140625" style="5"/>
    <col min="34" max="34" width="9.140625" style="3"/>
    <col min="35" max="35" width="9.140625" style="5"/>
    <col min="36" max="36" width="9.140625" style="3"/>
    <col min="37" max="37" width="9.140625" style="5"/>
    <col min="38" max="38" width="9.140625" style="3"/>
    <col min="39" max="39" width="9.140625" style="5"/>
    <col min="40" max="40" width="9.140625" style="3"/>
    <col min="41" max="41" width="9.140625" style="5"/>
    <col min="42" max="42" width="9.140625" style="3"/>
    <col min="43" max="43" width="9.140625" style="5"/>
    <col min="44" max="44" width="9.140625" style="3"/>
    <col min="45" max="45" width="9.140625" style="5"/>
    <col min="46" max="46" width="9.140625" style="3"/>
    <col min="47" max="47" width="9.140625" style="5"/>
    <col min="48" max="48" width="9.140625" style="3"/>
    <col min="49" max="49" width="9.140625" style="5"/>
    <col min="50" max="50" width="9.140625" style="3"/>
    <col min="51" max="51" width="9.140625" style="5"/>
    <col min="52" max="16384" width="9.140625" style="3"/>
  </cols>
  <sheetData>
    <row r="1" spans="1:51" ht="21">
      <c r="A1" s="26" t="s">
        <v>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</row>
    <row r="2" spans="1:51" s="1" customFormat="1" ht="30" customHeight="1">
      <c r="A2" s="7" t="s">
        <v>0</v>
      </c>
      <c r="B2" s="8">
        <v>16</v>
      </c>
      <c r="C2" s="8"/>
      <c r="D2" s="8">
        <f>+B2+2</f>
        <v>18</v>
      </c>
      <c r="E2" s="8"/>
      <c r="F2" s="8">
        <f>+D2+2</f>
        <v>20</v>
      </c>
      <c r="G2" s="8"/>
      <c r="H2" s="8">
        <f>+F2+2</f>
        <v>22</v>
      </c>
      <c r="I2" s="8"/>
      <c r="J2" s="8">
        <f>+H2+2</f>
        <v>24</v>
      </c>
      <c r="K2" s="8"/>
      <c r="L2" s="8">
        <f>+J2+2</f>
        <v>26</v>
      </c>
      <c r="M2" s="8"/>
      <c r="N2" s="8">
        <f>+L2+2</f>
        <v>28</v>
      </c>
      <c r="O2" s="8"/>
      <c r="P2" s="8">
        <f>+N2+2</f>
        <v>30</v>
      </c>
      <c r="Q2" s="8"/>
      <c r="R2" s="8">
        <f>+P2+2</f>
        <v>32</v>
      </c>
      <c r="S2" s="8"/>
      <c r="T2" s="8">
        <f>+R2+2</f>
        <v>34</v>
      </c>
      <c r="U2" s="8"/>
      <c r="V2" s="8">
        <f>+T2+2</f>
        <v>36</v>
      </c>
      <c r="W2" s="8"/>
      <c r="X2" s="8">
        <f>+V2+2</f>
        <v>38</v>
      </c>
      <c r="Y2" s="8"/>
      <c r="Z2" s="8">
        <f>+X2+2</f>
        <v>40</v>
      </c>
      <c r="AA2" s="8"/>
      <c r="AB2" s="8">
        <f>+Z2+2</f>
        <v>42</v>
      </c>
      <c r="AC2" s="8"/>
      <c r="AD2" s="8">
        <f>+AB2+2</f>
        <v>44</v>
      </c>
      <c r="AE2" s="8"/>
      <c r="AF2" s="8">
        <f>+AD2+2</f>
        <v>46</v>
      </c>
      <c r="AG2" s="8"/>
      <c r="AH2" s="8">
        <f>+AF2+2</f>
        <v>48</v>
      </c>
      <c r="AI2" s="8"/>
      <c r="AJ2" s="8">
        <f>+AH2+2</f>
        <v>50</v>
      </c>
      <c r="AK2" s="8"/>
      <c r="AL2" s="8">
        <f>+AJ2+2</f>
        <v>52</v>
      </c>
      <c r="AM2" s="8"/>
      <c r="AN2" s="8">
        <f>+AL2+2</f>
        <v>54</v>
      </c>
      <c r="AO2" s="8"/>
      <c r="AP2" s="8">
        <f>+AN2+2</f>
        <v>56</v>
      </c>
      <c r="AQ2" s="8"/>
      <c r="AR2" s="8">
        <f>+AP2+2</f>
        <v>58</v>
      </c>
      <c r="AS2" s="8"/>
      <c r="AT2" s="8">
        <f>+AR2+2</f>
        <v>60</v>
      </c>
      <c r="AU2" s="8"/>
      <c r="AV2" s="8">
        <f>+AT2+2</f>
        <v>62</v>
      </c>
      <c r="AW2" s="8"/>
      <c r="AX2" s="8">
        <f>+AV2+2</f>
        <v>64</v>
      </c>
      <c r="AY2" s="8"/>
    </row>
    <row r="3" spans="1:51">
      <c r="A3" s="7"/>
      <c r="B3" s="9">
        <f>B2*25.4</f>
        <v>406.4</v>
      </c>
      <c r="C3" s="9"/>
      <c r="D3" s="9">
        <f t="shared" ref="D3:AX3" si="0">D2*25.4</f>
        <v>457.2</v>
      </c>
      <c r="E3" s="9"/>
      <c r="F3" s="9">
        <f t="shared" si="0"/>
        <v>508</v>
      </c>
      <c r="G3" s="9"/>
      <c r="H3" s="9">
        <f t="shared" si="0"/>
        <v>558.79999999999995</v>
      </c>
      <c r="I3" s="9"/>
      <c r="J3" s="9">
        <f t="shared" si="0"/>
        <v>609.59999999999991</v>
      </c>
      <c r="K3" s="9"/>
      <c r="L3" s="9">
        <f t="shared" si="0"/>
        <v>660.4</v>
      </c>
      <c r="M3" s="9"/>
      <c r="N3" s="9">
        <f t="shared" si="0"/>
        <v>711.19999999999993</v>
      </c>
      <c r="O3" s="9"/>
      <c r="P3" s="9">
        <f t="shared" si="0"/>
        <v>762</v>
      </c>
      <c r="Q3" s="9"/>
      <c r="R3" s="9">
        <f t="shared" si="0"/>
        <v>812.8</v>
      </c>
      <c r="S3" s="9"/>
      <c r="T3" s="9">
        <f t="shared" si="0"/>
        <v>863.59999999999991</v>
      </c>
      <c r="U3" s="9"/>
      <c r="V3" s="9">
        <f t="shared" si="0"/>
        <v>914.4</v>
      </c>
      <c r="W3" s="9"/>
      <c r="X3" s="9">
        <f t="shared" si="0"/>
        <v>965.19999999999993</v>
      </c>
      <c r="Y3" s="9"/>
      <c r="Z3" s="9">
        <f t="shared" si="0"/>
        <v>1016</v>
      </c>
      <c r="AA3" s="9"/>
      <c r="AB3" s="9">
        <f t="shared" si="0"/>
        <v>1066.8</v>
      </c>
      <c r="AC3" s="9"/>
      <c r="AD3" s="9">
        <f t="shared" si="0"/>
        <v>1117.5999999999999</v>
      </c>
      <c r="AE3" s="9"/>
      <c r="AF3" s="9">
        <f t="shared" si="0"/>
        <v>1168.3999999999999</v>
      </c>
      <c r="AG3" s="9"/>
      <c r="AH3" s="9">
        <f t="shared" si="0"/>
        <v>1219.1999999999998</v>
      </c>
      <c r="AI3" s="9"/>
      <c r="AJ3" s="9">
        <f t="shared" si="0"/>
        <v>1270</v>
      </c>
      <c r="AK3" s="9"/>
      <c r="AL3" s="9">
        <f t="shared" si="0"/>
        <v>1320.8</v>
      </c>
      <c r="AM3" s="9"/>
      <c r="AN3" s="9">
        <f t="shared" si="0"/>
        <v>1371.6</v>
      </c>
      <c r="AO3" s="9"/>
      <c r="AP3" s="9">
        <f t="shared" si="0"/>
        <v>1422.3999999999999</v>
      </c>
      <c r="AQ3" s="9"/>
      <c r="AR3" s="9">
        <f t="shared" si="0"/>
        <v>1473.1999999999998</v>
      </c>
      <c r="AS3" s="9"/>
      <c r="AT3" s="9">
        <f t="shared" si="0"/>
        <v>1524</v>
      </c>
      <c r="AU3" s="9"/>
      <c r="AV3" s="9">
        <f t="shared" si="0"/>
        <v>1574.8</v>
      </c>
      <c r="AW3" s="9"/>
      <c r="AX3" s="9">
        <f t="shared" si="0"/>
        <v>1625.6</v>
      </c>
      <c r="AY3" s="9"/>
    </row>
    <row r="4" spans="1:51" s="4" customFormat="1" ht="25.5">
      <c r="A4" s="10" t="s">
        <v>1</v>
      </c>
      <c r="B4" s="11" t="s">
        <v>2</v>
      </c>
      <c r="C4" s="12" t="s">
        <v>3</v>
      </c>
      <c r="D4" s="13"/>
      <c r="E4" s="12" t="s">
        <v>3</v>
      </c>
      <c r="F4" s="13"/>
      <c r="G4" s="12" t="s">
        <v>3</v>
      </c>
      <c r="H4" s="13"/>
      <c r="I4" s="14" t="str">
        <f>+$G$4</f>
        <v>TP/Kg/Cm³</v>
      </c>
      <c r="J4" s="13"/>
      <c r="K4" s="14" t="str">
        <f>+$G$4</f>
        <v>TP/Kg/Cm³</v>
      </c>
      <c r="L4" s="13"/>
      <c r="M4" s="14" t="str">
        <f>+$G$4</f>
        <v>TP/Kg/Cm³</v>
      </c>
      <c r="N4" s="13"/>
      <c r="O4" s="14" t="str">
        <f>+$G$4</f>
        <v>TP/Kg/Cm³</v>
      </c>
      <c r="P4" s="13"/>
      <c r="Q4" s="14" t="str">
        <f>+$G$4</f>
        <v>TP/Kg/Cm³</v>
      </c>
      <c r="R4" s="13"/>
      <c r="S4" s="14" t="str">
        <f>+$G$4</f>
        <v>TP/Kg/Cm³</v>
      </c>
      <c r="T4" s="13"/>
      <c r="U4" s="14" t="str">
        <f>+$G$4</f>
        <v>TP/Kg/Cm³</v>
      </c>
      <c r="V4" s="13"/>
      <c r="W4" s="14" t="str">
        <f>+$G$4</f>
        <v>TP/Kg/Cm³</v>
      </c>
      <c r="X4" s="13"/>
      <c r="Y4" s="14" t="str">
        <f>+$G$4</f>
        <v>TP/Kg/Cm³</v>
      </c>
      <c r="Z4" s="13"/>
      <c r="AA4" s="14" t="str">
        <f>+$G$4</f>
        <v>TP/Kg/Cm³</v>
      </c>
      <c r="AB4" s="13"/>
      <c r="AC4" s="14" t="str">
        <f>+$G$4</f>
        <v>TP/Kg/Cm³</v>
      </c>
      <c r="AD4" s="13"/>
      <c r="AE4" s="14" t="str">
        <f>+$G$4</f>
        <v>TP/Kg/Cm³</v>
      </c>
      <c r="AF4" s="13"/>
      <c r="AG4" s="14" t="str">
        <f>+$G$4</f>
        <v>TP/Kg/Cm³</v>
      </c>
      <c r="AH4" s="13"/>
      <c r="AI4" s="14" t="str">
        <f>+$G$4</f>
        <v>TP/Kg/Cm³</v>
      </c>
      <c r="AJ4" s="13"/>
      <c r="AK4" s="14" t="str">
        <f>+$G$4</f>
        <v>TP/Kg/Cm³</v>
      </c>
      <c r="AL4" s="13"/>
      <c r="AM4" s="14" t="str">
        <f>+$G$4</f>
        <v>TP/Kg/Cm³</v>
      </c>
      <c r="AN4" s="13"/>
      <c r="AO4" s="14" t="str">
        <f>+$G$4</f>
        <v>TP/Kg/Cm³</v>
      </c>
      <c r="AP4" s="13"/>
      <c r="AQ4" s="14" t="str">
        <f>+$G$4</f>
        <v>TP/Kg/Cm³</v>
      </c>
      <c r="AR4" s="13"/>
      <c r="AS4" s="14" t="str">
        <f>+$G$4</f>
        <v>TP/Kg/Cm³</v>
      </c>
      <c r="AT4" s="13"/>
      <c r="AU4" s="14" t="str">
        <f>+$G$4</f>
        <v>TP/Kg/Cm³</v>
      </c>
      <c r="AV4" s="13"/>
      <c r="AW4" s="14" t="str">
        <f>+$G$4</f>
        <v>TP/Kg/Cm³</v>
      </c>
      <c r="AX4" s="13"/>
      <c r="AY4" s="14" t="str">
        <f>+$G$4</f>
        <v>TP/Kg/Cm³</v>
      </c>
    </row>
    <row r="5" spans="1:51">
      <c r="A5" s="15">
        <v>5</v>
      </c>
      <c r="B5" s="16">
        <f>($B$3-A5)*A5*0.0246615</f>
        <v>49.495630499999997</v>
      </c>
      <c r="C5" s="14">
        <f>+(2*235*0.6*A5*10.2)/$B$3</f>
        <v>35.388779527559052</v>
      </c>
      <c r="D5" s="16">
        <f>($D$3-A5)*A5*0.0246615</f>
        <v>55.759651499999997</v>
      </c>
      <c r="E5" s="14">
        <f>+(2*235*0.6*A5*10.2)/$D$3</f>
        <v>31.456692913385822</v>
      </c>
      <c r="F5" s="17">
        <f>($F$3-A5)*A5*0.0246615</f>
        <v>62.023672499999996</v>
      </c>
      <c r="G5" s="14">
        <f>+(2*235*0.6*A5*10.2)/$F$3</f>
        <v>28.311023622047241</v>
      </c>
      <c r="H5" s="17">
        <f>($H$3-A5)*A5*0.0246615</f>
        <v>68.287693500000003</v>
      </c>
      <c r="I5" s="14">
        <f>+(2*235*0.6*A5*10.2)/$H$3</f>
        <v>25.737294201861129</v>
      </c>
      <c r="J5" s="17">
        <f>($J$3-A5)*A5*0.0246615</f>
        <v>74.551714499999989</v>
      </c>
      <c r="K5" s="14">
        <f>+(2*235*0.6*A5*10.2)/$J$3</f>
        <v>23.59251968503937</v>
      </c>
      <c r="L5" s="17">
        <f>+($L$3-A5)*A5*0.0246615</f>
        <v>80.815735500000002</v>
      </c>
      <c r="M5" s="14">
        <f>+(2*235*0.6*A5*10.2)/$L$3</f>
        <v>21.777710478497877</v>
      </c>
      <c r="N5" s="17">
        <f>($N$3-A5)*A5*0.0246615</f>
        <v>87.079756499999988</v>
      </c>
      <c r="O5" s="14">
        <f>+(2*235*0.6*A5*10.2)/$N$3</f>
        <v>20.222159730033745</v>
      </c>
      <c r="P5" s="18">
        <f>($P$3-A5)*A5*0.0246615</f>
        <v>93.343777500000002</v>
      </c>
      <c r="Q5" s="14">
        <f>+(2*235*0.6*A5*10.2)/$P$3</f>
        <v>18.874015748031493</v>
      </c>
      <c r="R5" s="17">
        <f>+($R$3-A5)*A5*0.0246615</f>
        <v>99.607798500000001</v>
      </c>
      <c r="S5" s="14">
        <f>+(2*235*0.6*A5*10.2)/$R$3</f>
        <v>17.694389763779526</v>
      </c>
      <c r="T5" s="17">
        <f>($T$3-A5)*A5*0.0246615</f>
        <v>105.8718195</v>
      </c>
      <c r="U5" s="14">
        <f>+(2*235*0.6*A5*10.2)/$T$3</f>
        <v>16.653543307086615</v>
      </c>
      <c r="V5" s="17">
        <f>+($V$3-A5)*A5*0.0246615</f>
        <v>112.1358405</v>
      </c>
      <c r="W5" s="14">
        <f>+(2*235*0.6*A5*10.2)/$V$3</f>
        <v>15.728346456692911</v>
      </c>
      <c r="X5" s="17">
        <f>+($X$3-A5)*A5*0.0246615</f>
        <v>118.3998615</v>
      </c>
      <c r="Y5" s="14">
        <f>+(2*235*0.6*A5*10.2)/$X$3</f>
        <v>14.900538748445918</v>
      </c>
      <c r="Z5" s="18">
        <f>+($Z$3-A5)*A5*0.0246615</f>
        <v>124.6638825</v>
      </c>
      <c r="AA5" s="14">
        <f>+(2*235*0.6*A5*10.2)/$Z$3</f>
        <v>14.15551181102362</v>
      </c>
      <c r="AB5" s="18">
        <f>+($AB$3-A5)*A5*0.0246615</f>
        <v>130.92790349999999</v>
      </c>
      <c r="AC5" s="14">
        <f>+(2*235*0.6*A5*10.2)/$AB$3</f>
        <v>13.481439820022496</v>
      </c>
      <c r="AD5" s="18">
        <f>+($AD$3-A5)*A5*0.0246615</f>
        <v>137.1919245</v>
      </c>
      <c r="AE5" s="14">
        <f>+(2*235*0.6*A5*10.2)/$AD$3</f>
        <v>12.868647100930565</v>
      </c>
      <c r="AF5" s="17">
        <f>+($AF$3-A5)*A5*0.0246615</f>
        <v>143.45594549999998</v>
      </c>
      <c r="AG5" s="14">
        <f>+(2*235*0.6*A5*10.2)/$AF$3</f>
        <v>12.309140705237931</v>
      </c>
      <c r="AH5" s="17">
        <f>+($AH$3-A5)*A5*0.0246615</f>
        <v>149.71996649999997</v>
      </c>
      <c r="AI5" s="14">
        <f>+(2*235*0.6*A5*10.2)/$AH$3</f>
        <v>11.796259842519685</v>
      </c>
      <c r="AJ5" s="17">
        <f>+($AJ$3-A5)*A5*0.0246615</f>
        <v>155.98398749999998</v>
      </c>
      <c r="AK5" s="14">
        <f>+(2*235*0.6*A5*10.2)/$AJ$3</f>
        <v>11.324409448818896</v>
      </c>
      <c r="AL5" s="17">
        <f>+($AL$3-A5)*A5*0.0246615</f>
        <v>162.2480085</v>
      </c>
      <c r="AM5" s="14">
        <f>+(2*235*0.6*A5*10.2)/$AL$3</f>
        <v>10.888855239248938</v>
      </c>
      <c r="AN5" s="17">
        <f>+($AN$3-A5)*A5*0.0246615</f>
        <v>168.51202949999998</v>
      </c>
      <c r="AO5" s="14">
        <f>+(2*235*0.6*A5*10.2)/$AN$3</f>
        <v>10.485564304461942</v>
      </c>
      <c r="AP5" s="17">
        <f>+($AP$3-A5)*A5*0.0246615</f>
        <v>174.77605049999997</v>
      </c>
      <c r="AQ5" s="14">
        <f>+(2*235*0.6*A5*10.2)/$AP$3</f>
        <v>10.111079865016873</v>
      </c>
      <c r="AR5" s="17">
        <f>+($AR$3-A5)*A5*0.0246615</f>
        <v>181.04007149999998</v>
      </c>
      <c r="AS5" s="14">
        <f>+(2*235*0.6*A5*10.2)/$AR$3</f>
        <v>9.7624219386369813</v>
      </c>
      <c r="AT5" s="17">
        <f>+($AT$3-A5)*A5*0.0246615</f>
        <v>187.3040925</v>
      </c>
      <c r="AU5" s="14">
        <f>+(2*235*0.6*A5*10.2)/$AT$3</f>
        <v>9.4370078740157464</v>
      </c>
      <c r="AV5" s="17">
        <f>+($AV$3-A5)*A5*0.0246615</f>
        <v>193.56811349999998</v>
      </c>
      <c r="AW5" s="14">
        <f>+(2*235*0.6*A5*10.2)/$AV$3</f>
        <v>9.1325882651765298</v>
      </c>
      <c r="AX5" s="17">
        <f>+($AX$3-A5)*A5*0.0246615</f>
        <v>199.8321345</v>
      </c>
      <c r="AY5" s="14">
        <f>+(2*235*0.6*A5*10.2)/$AX$3</f>
        <v>8.847194881889763</v>
      </c>
    </row>
    <row r="6" spans="1:51">
      <c r="A6" s="15">
        <v>5.5</v>
      </c>
      <c r="B6" s="16">
        <f t="shared" ref="B6:B45" si="1">($B$3-A6)*A6*0.0246615</f>
        <v>54.377374424999992</v>
      </c>
      <c r="C6" s="14">
        <f t="shared" ref="C6:C45" si="2">+(2*235*0.6*A6*10.2)/$B$3</f>
        <v>38.927657480314963</v>
      </c>
      <c r="D6" s="16">
        <f t="shared" ref="D6:D45" si="3">($D$3-A6)*A6*0.0246615</f>
        <v>61.267797524999999</v>
      </c>
      <c r="E6" s="14">
        <f t="shared" ref="E6:E45" si="4">+(2*235*0.6*A6*10.2)/$D$3</f>
        <v>34.602362204724407</v>
      </c>
      <c r="F6" s="17">
        <f t="shared" ref="F6:F45" si="5">($F$3-A6)*A6*0.0246615</f>
        <v>68.158220624999998</v>
      </c>
      <c r="G6" s="14">
        <f t="shared" ref="G6:G45" si="6">+(2*235*0.6*A6*10.2)/$F$3</f>
        <v>31.142125984251965</v>
      </c>
      <c r="H6" s="17">
        <f t="shared" ref="H6:H45" si="7">($H$3-A6)*A6*0.0246615</f>
        <v>75.048643724999991</v>
      </c>
      <c r="I6" s="14">
        <f t="shared" ref="I6:I45" si="8">+(2*235*0.6*A6*10.2)/$H$3</f>
        <v>28.311023622047244</v>
      </c>
      <c r="J6" s="17">
        <f t="shared" ref="J6:J45" si="9">($J$3-A6)*A6*0.0246615</f>
        <v>81.939066824999983</v>
      </c>
      <c r="K6" s="14">
        <f t="shared" ref="K6:K45" si="10">+(2*235*0.6*A6*10.2)/$J$3</f>
        <v>25.951771653543307</v>
      </c>
      <c r="L6" s="17">
        <f t="shared" ref="L6:L45" si="11">+($L$3-A6)*A6*0.0246615</f>
        <v>88.82948992499999</v>
      </c>
      <c r="M6" s="14">
        <f t="shared" ref="M6:M45" si="12">+(2*235*0.6*A6*10.2)/$L$3</f>
        <v>23.955481526347668</v>
      </c>
      <c r="N6" s="17">
        <f t="shared" ref="N6:N45" si="13">($N$3-A6)*A6*0.0246615</f>
        <v>95.719913024999983</v>
      </c>
      <c r="O6" s="14">
        <f t="shared" ref="O6:O45" si="14">+(2*235*0.6*A6*10.2)/$N$3</f>
        <v>22.244375703037122</v>
      </c>
      <c r="P6" s="18">
        <f t="shared" ref="P6:P45" si="15">($P$3-A6)*A6*0.0246615</f>
        <v>102.610336125</v>
      </c>
      <c r="Q6" s="14">
        <f t="shared" ref="Q6:Q45" si="16">+(2*235*0.6*A6*10.2)/$P$3</f>
        <v>20.761417322834646</v>
      </c>
      <c r="R6" s="17">
        <f t="shared" ref="R6:R45" si="17">+($R$3-A6)*A6*0.0246615</f>
        <v>109.50075922499998</v>
      </c>
      <c r="S6" s="14">
        <f>+(2*235*0.6*A6*10.2)/$R$3</f>
        <v>19.463828740157481</v>
      </c>
      <c r="T6" s="17">
        <f t="shared" ref="T6:T45" si="18">($T$3-A6)*A6*0.0246615</f>
        <v>116.39118232499997</v>
      </c>
      <c r="U6" s="14">
        <f>+(2*235*0.6*A6*10.2)/$T$3</f>
        <v>18.318897637795278</v>
      </c>
      <c r="V6" s="17">
        <f t="shared" ref="V6:V45" si="19">+($V$3-A6)*A6*0.0246615</f>
        <v>123.281605425</v>
      </c>
      <c r="W6" s="14">
        <f>+(2*235*0.6*A6*10.2)/$V$3</f>
        <v>17.301181102362204</v>
      </c>
      <c r="X6" s="17">
        <f t="shared" ref="X6:X45" si="20">+($X$3-A6)*A6*0.0246615</f>
        <v>130.17202852499997</v>
      </c>
      <c r="Y6" s="14">
        <f>+(2*235*0.6*A6*10.2)/$X$3</f>
        <v>16.390592623290509</v>
      </c>
      <c r="Z6" s="18">
        <f t="shared" ref="Z6:Z45" si="21">+($Z$3-A6)*A6*0.0246615</f>
        <v>137.06245162499999</v>
      </c>
      <c r="AA6" s="14">
        <f>+(2*235*0.6*A6*10.2)/$Z$3</f>
        <v>15.571062992125983</v>
      </c>
      <c r="AB6" s="18">
        <f t="shared" ref="AB6:AB45" si="22">+($AB$3-A6)*A6*0.0246615</f>
        <v>143.95287472499999</v>
      </c>
      <c r="AC6" s="14">
        <f>+(2*235*0.6*A6*10.2)/$AB$3</f>
        <v>14.829583802024747</v>
      </c>
      <c r="AD6" s="18">
        <f t="shared" ref="AD6:AD45" si="23">+($AD$3-A6)*A6*0.0246615</f>
        <v>150.84329782499998</v>
      </c>
      <c r="AE6" s="14">
        <f>+(2*235*0.6*A6*10.2)/$AD$3</f>
        <v>14.155511811023622</v>
      </c>
      <c r="AF6" s="17">
        <f t="shared" ref="AF6:AF45" si="24">+($AF$3-A6)*A6*0.0246615</f>
        <v>157.73372092499997</v>
      </c>
      <c r="AG6" s="14">
        <f>+(2*235*0.6*A6*10.2)/$AF$3</f>
        <v>13.540054775761726</v>
      </c>
      <c r="AH6" s="17">
        <f t="shared" ref="AH6:AH45" si="25">+($AH$3-A6)*A6*0.0246615</f>
        <v>164.62414402499996</v>
      </c>
      <c r="AI6" s="14">
        <f>+(2*235*0.6*A6*10.2)/$AH$3</f>
        <v>12.975885826771654</v>
      </c>
      <c r="AJ6" s="17">
        <f t="shared" ref="AJ6:AJ45" si="26">+($AJ$3-A6)*A6*0.0246615</f>
        <v>171.51456712499999</v>
      </c>
      <c r="AK6" s="14">
        <f>+(2*235*0.6*A6*10.2)/$AJ$3</f>
        <v>12.456850393700787</v>
      </c>
      <c r="AL6" s="17">
        <f t="shared" ref="AL6:AL45" si="27">+($AL$3-A6)*A6*0.0246615</f>
        <v>178.40499022499998</v>
      </c>
      <c r="AM6" s="14">
        <f>+(2*235*0.6*A6*10.2)/$AL$3</f>
        <v>11.977740763173834</v>
      </c>
      <c r="AN6" s="17">
        <f t="shared" ref="AN6:AN45" si="28">+($AN$3-A6)*A6*0.0246615</f>
        <v>185.29541332499997</v>
      </c>
      <c r="AO6" s="14">
        <f>+(2*235*0.6*A6*10.2)/$AN$3</f>
        <v>11.534120734908136</v>
      </c>
      <c r="AP6" s="17">
        <f t="shared" ref="AP6:AP45" si="29">+($AP$3-A6)*A6*0.0246615</f>
        <v>192.18583642499996</v>
      </c>
      <c r="AQ6" s="14">
        <f t="shared" ref="AQ6:AQ45" si="30">+(2*235*0.6*A6*10.2)/$AP$3</f>
        <v>11.122187851518561</v>
      </c>
      <c r="AR6" s="17">
        <f t="shared" ref="AR6:AR45" si="31">+($AR$3-A6)*A6*0.0246615</f>
        <v>199.07625952499995</v>
      </c>
      <c r="AS6" s="14">
        <f t="shared" ref="AS6:AS45" si="32">+(2*235*0.6*A6*10.2)/$AR$3</f>
        <v>10.738664132500679</v>
      </c>
      <c r="AT6" s="17">
        <f t="shared" ref="AT6:AT45" si="33">+($AT$3-A6)*A6*0.0246615</f>
        <v>205.966682625</v>
      </c>
      <c r="AU6" s="14">
        <f t="shared" ref="AU6:AU45" si="34">+(2*235*0.6*A6*10.2)/$AT$3</f>
        <v>10.380708661417323</v>
      </c>
      <c r="AV6" s="17">
        <f t="shared" ref="AV6:AV45" si="35">+($AV$3-A6)*A6*0.0246615</f>
        <v>212.857105725</v>
      </c>
      <c r="AW6" s="14">
        <f t="shared" ref="AW6:AW45" si="36">+(2*235*0.6*A6*10.2)/$AV$3</f>
        <v>10.045847091694183</v>
      </c>
      <c r="AX6" s="17">
        <f t="shared" ref="AX6:AX45" si="37">+($AX$3-A6)*A6*0.0246615</f>
        <v>219.74752882499999</v>
      </c>
      <c r="AY6" s="14">
        <f t="shared" ref="AY6:AY45" si="38">+(2*235*0.6*A6*10.2)/$AX$3</f>
        <v>9.7319143700787407</v>
      </c>
    </row>
    <row r="7" spans="1:51">
      <c r="A7" s="15">
        <f>A6+0.5</f>
        <v>6</v>
      </c>
      <c r="B7" s="16">
        <f t="shared" si="1"/>
        <v>59.24678759999999</v>
      </c>
      <c r="C7" s="14">
        <f t="shared" si="2"/>
        <v>42.466535433070867</v>
      </c>
      <c r="D7" s="16">
        <f t="shared" si="3"/>
        <v>66.76361279999999</v>
      </c>
      <c r="E7" s="14">
        <f t="shared" si="4"/>
        <v>37.748031496062985</v>
      </c>
      <c r="F7" s="17">
        <f t="shared" si="5"/>
        <v>74.280438000000004</v>
      </c>
      <c r="G7" s="14">
        <f t="shared" si="6"/>
        <v>33.973228346456686</v>
      </c>
      <c r="H7" s="17">
        <f t="shared" si="7"/>
        <v>81.797263199999989</v>
      </c>
      <c r="I7" s="14">
        <f t="shared" si="8"/>
        <v>30.884753042233356</v>
      </c>
      <c r="J7" s="17">
        <f t="shared" si="9"/>
        <v>89.314088399999989</v>
      </c>
      <c r="K7" s="14">
        <f t="shared" si="10"/>
        <v>28.311023622047244</v>
      </c>
      <c r="L7" s="17">
        <f t="shared" si="11"/>
        <v>96.830913599999988</v>
      </c>
      <c r="M7" s="14">
        <f t="shared" si="12"/>
        <v>26.133252574197453</v>
      </c>
      <c r="N7" s="17">
        <f t="shared" si="13"/>
        <v>104.34773879999999</v>
      </c>
      <c r="O7" s="14">
        <f t="shared" si="14"/>
        <v>24.266591676040495</v>
      </c>
      <c r="P7" s="18">
        <f t="shared" si="15"/>
        <v>111.864564</v>
      </c>
      <c r="Q7" s="14">
        <f t="shared" si="16"/>
        <v>22.648818897637792</v>
      </c>
      <c r="R7" s="17">
        <f t="shared" si="17"/>
        <v>119.38138919999997</v>
      </c>
      <c r="S7" s="14">
        <f>+(2*235*0.6*A7*10.2)/$R$3</f>
        <v>21.233267716535433</v>
      </c>
      <c r="T7" s="17">
        <f t="shared" si="18"/>
        <v>126.89821439999999</v>
      </c>
      <c r="U7" s="14">
        <f>+(2*235*0.6*A7*10.2)/$T$3</f>
        <v>19.984251968503937</v>
      </c>
      <c r="V7" s="17">
        <f t="shared" si="19"/>
        <v>134.4150396</v>
      </c>
      <c r="W7" s="14">
        <f>+(2*235*0.6*A7*10.2)/$V$3</f>
        <v>18.874015748031493</v>
      </c>
      <c r="X7" s="17">
        <f t="shared" si="20"/>
        <v>141.9318648</v>
      </c>
      <c r="Y7" s="14">
        <f>+(2*235*0.6*A7*10.2)/$X$3</f>
        <v>17.8806464981351</v>
      </c>
      <c r="Z7" s="18">
        <f t="shared" si="21"/>
        <v>149.44869</v>
      </c>
      <c r="AA7" s="14">
        <f>+(2*235*0.6*A7*10.2)/$Z$3</f>
        <v>16.986614173228343</v>
      </c>
      <c r="AB7" s="18">
        <f t="shared" si="22"/>
        <v>156.96551519999997</v>
      </c>
      <c r="AC7" s="14">
        <f>+(2*235*0.6*A7*10.2)/$AB$3</f>
        <v>16.177727784026995</v>
      </c>
      <c r="AD7" s="18">
        <f t="shared" si="23"/>
        <v>164.48234039999997</v>
      </c>
      <c r="AE7" s="14">
        <f>+(2*235*0.6*A7*10.2)/$AD$3</f>
        <v>15.442376521116678</v>
      </c>
      <c r="AF7" s="17">
        <f t="shared" si="24"/>
        <v>171.9991656</v>
      </c>
      <c r="AG7" s="14">
        <f>+(2*235*0.6*A7*10.2)/$AF$3</f>
        <v>14.770968846285518</v>
      </c>
      <c r="AH7" s="17">
        <f t="shared" si="25"/>
        <v>179.51599079999997</v>
      </c>
      <c r="AI7" s="14">
        <f>+(2*235*0.6*A7*10.2)/$AH$3</f>
        <v>14.155511811023622</v>
      </c>
      <c r="AJ7" s="17">
        <f t="shared" si="26"/>
        <v>187.032816</v>
      </c>
      <c r="AK7" s="14">
        <f>+(2*235*0.6*A7*10.2)/$AJ$3</f>
        <v>13.589291338582676</v>
      </c>
      <c r="AL7" s="17">
        <f t="shared" si="27"/>
        <v>194.54964119999997</v>
      </c>
      <c r="AM7" s="14">
        <f>+(2*235*0.6*A7*10.2)/$AL$3</f>
        <v>13.066626287098726</v>
      </c>
      <c r="AN7" s="17">
        <f t="shared" si="28"/>
        <v>202.06646639999997</v>
      </c>
      <c r="AO7" s="14">
        <f>+(2*235*0.6*A7*10.2)/$AN$3</f>
        <v>12.58267716535433</v>
      </c>
      <c r="AP7" s="17">
        <f t="shared" si="29"/>
        <v>209.5832916</v>
      </c>
      <c r="AQ7" s="14">
        <f t="shared" si="30"/>
        <v>12.133295838020247</v>
      </c>
      <c r="AR7" s="17">
        <f t="shared" si="31"/>
        <v>217.10011679999997</v>
      </c>
      <c r="AS7" s="14">
        <f t="shared" si="32"/>
        <v>11.714906326364376</v>
      </c>
      <c r="AT7" s="17">
        <f t="shared" si="33"/>
        <v>224.61694199999999</v>
      </c>
      <c r="AU7" s="14">
        <f t="shared" si="34"/>
        <v>11.324409448818896</v>
      </c>
      <c r="AV7" s="17">
        <f t="shared" si="35"/>
        <v>232.13376719999997</v>
      </c>
      <c r="AW7" s="14">
        <f t="shared" si="36"/>
        <v>10.959105918211835</v>
      </c>
      <c r="AX7" s="17">
        <f t="shared" si="37"/>
        <v>239.65059239999997</v>
      </c>
      <c r="AY7" s="14">
        <f t="shared" si="38"/>
        <v>10.616633858267717</v>
      </c>
    </row>
    <row r="8" spans="1:51">
      <c r="A8" s="15">
        <f t="shared" ref="A8:A45" si="39">A7+0.5</f>
        <v>6.5</v>
      </c>
      <c r="B8" s="16">
        <f t="shared" si="1"/>
        <v>64.103870024999992</v>
      </c>
      <c r="C8" s="14">
        <f t="shared" si="2"/>
        <v>46.00541338582677</v>
      </c>
      <c r="D8" s="16">
        <f t="shared" si="3"/>
        <v>72.247097324999999</v>
      </c>
      <c r="E8" s="14">
        <f t="shared" si="4"/>
        <v>40.893700787401571</v>
      </c>
      <c r="F8" s="17">
        <f t="shared" si="5"/>
        <v>80.390324624999991</v>
      </c>
      <c r="G8" s="14">
        <f t="shared" si="6"/>
        <v>36.804330708661418</v>
      </c>
      <c r="H8" s="17">
        <f t="shared" si="7"/>
        <v>88.533551924999998</v>
      </c>
      <c r="I8" s="14">
        <f t="shared" si="8"/>
        <v>33.458482462419468</v>
      </c>
      <c r="J8" s="17">
        <f t="shared" si="9"/>
        <v>96.67677922499999</v>
      </c>
      <c r="K8" s="14">
        <f t="shared" si="10"/>
        <v>30.670275590551185</v>
      </c>
      <c r="L8" s="17">
        <f t="shared" si="11"/>
        <v>104.82000652499998</v>
      </c>
      <c r="M8" s="14">
        <f t="shared" si="12"/>
        <v>28.311023622047244</v>
      </c>
      <c r="N8" s="17">
        <f t="shared" si="13"/>
        <v>112.96323382499997</v>
      </c>
      <c r="O8" s="14">
        <f t="shared" si="14"/>
        <v>26.288807649043871</v>
      </c>
      <c r="P8" s="18">
        <f t="shared" si="15"/>
        <v>121.106461125</v>
      </c>
      <c r="Q8" s="14">
        <f t="shared" si="16"/>
        <v>24.536220472440942</v>
      </c>
      <c r="R8" s="17">
        <f t="shared" si="17"/>
        <v>129.24968842499999</v>
      </c>
      <c r="S8" s="14">
        <f>+(2*235*0.6*A8*10.2)/$R$3</f>
        <v>23.002706692913385</v>
      </c>
      <c r="T8" s="17">
        <f t="shared" si="18"/>
        <v>137.39291572499999</v>
      </c>
      <c r="U8" s="14">
        <f>+(2*235*0.6*A8*10.2)/$T$3</f>
        <v>21.6496062992126</v>
      </c>
      <c r="V8" s="17">
        <f t="shared" si="19"/>
        <v>145.53614302499997</v>
      </c>
      <c r="W8" s="14">
        <f>+(2*235*0.6*A8*10.2)/$V$3</f>
        <v>20.446850393700785</v>
      </c>
      <c r="X8" s="17">
        <f t="shared" si="20"/>
        <v>153.67937032499998</v>
      </c>
      <c r="Y8" s="14">
        <f>+(2*235*0.6*A8*10.2)/$X$3</f>
        <v>19.370700372979694</v>
      </c>
      <c r="Z8" s="18">
        <f t="shared" si="21"/>
        <v>161.82259762499999</v>
      </c>
      <c r="AA8" s="14">
        <f>+(2*235*0.6*A8*10.2)/$Z$3</f>
        <v>18.402165354330709</v>
      </c>
      <c r="AB8" s="18">
        <f t="shared" si="22"/>
        <v>169.96582492499999</v>
      </c>
      <c r="AC8" s="14">
        <f>+(2*235*0.6*A8*10.2)/$AB$3</f>
        <v>17.525871766029244</v>
      </c>
      <c r="AD8" s="18">
        <f t="shared" si="23"/>
        <v>178.109052225</v>
      </c>
      <c r="AE8" s="14">
        <f>+(2*235*0.6*A8*10.2)/$AD$3</f>
        <v>16.729241231209734</v>
      </c>
      <c r="AF8" s="17">
        <f t="shared" si="24"/>
        <v>186.25227952499998</v>
      </c>
      <c r="AG8" s="14">
        <f>+(2*235*0.6*A8*10.2)/$AF$3</f>
        <v>16.001882916809311</v>
      </c>
      <c r="AH8" s="17">
        <f t="shared" si="25"/>
        <v>194.39550682499998</v>
      </c>
      <c r="AI8" s="14">
        <f>+(2*235*0.6*A8*10.2)/$AH$3</f>
        <v>15.335137795275593</v>
      </c>
      <c r="AJ8" s="17">
        <f t="shared" si="26"/>
        <v>202.53873412499999</v>
      </c>
      <c r="AK8" s="14">
        <f>+(2*235*0.6*A8*10.2)/$AJ$3</f>
        <v>14.721732283464565</v>
      </c>
      <c r="AL8" s="17">
        <f t="shared" si="27"/>
        <v>210.68196142499997</v>
      </c>
      <c r="AM8" s="14">
        <f>+(2*235*0.6*A8*10.2)/$AL$3</f>
        <v>14.155511811023622</v>
      </c>
      <c r="AN8" s="17">
        <f t="shared" si="28"/>
        <v>218.82518872499998</v>
      </c>
      <c r="AO8" s="14">
        <f>+(2*235*0.6*A8*10.2)/$AN$3</f>
        <v>13.631233595800525</v>
      </c>
      <c r="AP8" s="17">
        <f t="shared" si="29"/>
        <v>226.96841602499995</v>
      </c>
      <c r="AQ8" s="14">
        <f t="shared" si="30"/>
        <v>13.144403824521936</v>
      </c>
      <c r="AR8" s="17">
        <f t="shared" si="31"/>
        <v>235.11164332499999</v>
      </c>
      <c r="AS8" s="14">
        <f t="shared" si="32"/>
        <v>12.691148520228076</v>
      </c>
      <c r="AT8" s="17">
        <f t="shared" si="33"/>
        <v>243.254870625</v>
      </c>
      <c r="AU8" s="14">
        <f t="shared" si="34"/>
        <v>12.268110236220471</v>
      </c>
      <c r="AV8" s="17">
        <f t="shared" si="35"/>
        <v>251.39809792499997</v>
      </c>
      <c r="AW8" s="14">
        <f t="shared" si="36"/>
        <v>11.872364744729488</v>
      </c>
      <c r="AX8" s="17">
        <f t="shared" si="37"/>
        <v>259.54132522499998</v>
      </c>
      <c r="AY8" s="14">
        <f t="shared" si="38"/>
        <v>11.501353346456693</v>
      </c>
    </row>
    <row r="9" spans="1:51">
      <c r="A9" s="15">
        <f t="shared" si="39"/>
        <v>7</v>
      </c>
      <c r="B9" s="16">
        <f t="shared" si="1"/>
        <v>68.94862169999999</v>
      </c>
      <c r="C9" s="14">
        <f t="shared" si="2"/>
        <v>49.544291338582681</v>
      </c>
      <c r="D9" s="16">
        <f t="shared" si="3"/>
        <v>77.718251100000003</v>
      </c>
      <c r="E9" s="14">
        <f t="shared" si="4"/>
        <v>44.039370078740156</v>
      </c>
      <c r="F9" s="17">
        <f t="shared" si="5"/>
        <v>86.487880500000003</v>
      </c>
      <c r="G9" s="14">
        <f t="shared" si="6"/>
        <v>39.635433070866142</v>
      </c>
      <c r="H9" s="17">
        <f t="shared" si="7"/>
        <v>95.257509899999988</v>
      </c>
      <c r="I9" s="14">
        <f t="shared" si="8"/>
        <v>36.032211882605587</v>
      </c>
      <c r="J9" s="17">
        <f t="shared" si="9"/>
        <v>104.02713929999997</v>
      </c>
      <c r="K9" s="14">
        <f t="shared" si="10"/>
        <v>33.029527559055119</v>
      </c>
      <c r="L9" s="17">
        <f t="shared" si="11"/>
        <v>112.7967687</v>
      </c>
      <c r="M9" s="14">
        <f t="shared" si="12"/>
        <v>30.488794669897032</v>
      </c>
      <c r="N9" s="17">
        <f t="shared" si="13"/>
        <v>121.56639809999999</v>
      </c>
      <c r="O9" s="14">
        <f t="shared" si="14"/>
        <v>28.311023622047244</v>
      </c>
      <c r="P9" s="18">
        <f t="shared" si="15"/>
        <v>130.3360275</v>
      </c>
      <c r="Q9" s="14">
        <f t="shared" si="16"/>
        <v>26.423622047244095</v>
      </c>
      <c r="R9" s="17">
        <f t="shared" si="17"/>
        <v>139.10565689999999</v>
      </c>
      <c r="S9" s="14">
        <f>+(2*235*0.6*A9*10.2)/$R$3</f>
        <v>24.772145669291341</v>
      </c>
      <c r="T9" s="17">
        <f t="shared" si="18"/>
        <v>147.87528629999997</v>
      </c>
      <c r="U9" s="14">
        <f>+(2*235*0.6*A9*10.2)/$T$3</f>
        <v>23.314960629921263</v>
      </c>
      <c r="V9" s="17">
        <f t="shared" si="19"/>
        <v>156.64491570000001</v>
      </c>
      <c r="W9" s="14">
        <f>+(2*235*0.6*A9*10.2)/$V$3</f>
        <v>22.019685039370078</v>
      </c>
      <c r="X9" s="17">
        <f t="shared" si="20"/>
        <v>165.4145451</v>
      </c>
      <c r="Y9" s="14">
        <f>+(2*235*0.6*A9*10.2)/$X$3</f>
        <v>20.860754247824286</v>
      </c>
      <c r="Z9" s="18">
        <f t="shared" si="21"/>
        <v>174.18417449999998</v>
      </c>
      <c r="AA9" s="14">
        <f>+(2*235*0.6*A9*10.2)/$Z$3</f>
        <v>19.817716535433071</v>
      </c>
      <c r="AB9" s="18">
        <f t="shared" si="22"/>
        <v>182.95380389999997</v>
      </c>
      <c r="AC9" s="14">
        <f>+(2*235*0.6*A9*10.2)/$AB$3</f>
        <v>18.874015748031496</v>
      </c>
      <c r="AD9" s="18">
        <f t="shared" si="23"/>
        <v>191.72343329999998</v>
      </c>
      <c r="AE9" s="14">
        <f>+(2*235*0.6*A9*10.2)/$AD$3</f>
        <v>18.016105941302794</v>
      </c>
      <c r="AF9" s="17">
        <f t="shared" si="24"/>
        <v>200.49306269999997</v>
      </c>
      <c r="AG9" s="14">
        <f>+(2*235*0.6*A9*10.2)/$AF$3</f>
        <v>17.232796987333106</v>
      </c>
      <c r="AH9" s="17">
        <f t="shared" si="25"/>
        <v>209.26269209999995</v>
      </c>
      <c r="AI9" s="14">
        <f>+(2*235*0.6*A9*10.2)/$AH$3</f>
        <v>16.514763779527559</v>
      </c>
      <c r="AJ9" s="17">
        <f t="shared" si="26"/>
        <v>218.03232149999999</v>
      </c>
      <c r="AK9" s="14">
        <f>+(2*235*0.6*A9*10.2)/$AJ$3</f>
        <v>15.854173228346456</v>
      </c>
      <c r="AL9" s="17">
        <f t="shared" si="27"/>
        <v>226.80195090000001</v>
      </c>
      <c r="AM9" s="14">
        <f>+(2*235*0.6*A9*10.2)/$AL$3</f>
        <v>15.244397334948516</v>
      </c>
      <c r="AN9" s="17">
        <f t="shared" si="28"/>
        <v>235.57158029999997</v>
      </c>
      <c r="AO9" s="14">
        <f>+(2*235*0.6*A9*10.2)/$AN$3</f>
        <v>14.679790026246719</v>
      </c>
      <c r="AP9" s="17">
        <f t="shared" si="29"/>
        <v>244.34120969999998</v>
      </c>
      <c r="AQ9" s="14">
        <f t="shared" si="30"/>
        <v>14.155511811023622</v>
      </c>
      <c r="AR9" s="17">
        <f t="shared" si="31"/>
        <v>253.11083909999994</v>
      </c>
      <c r="AS9" s="14">
        <f t="shared" si="32"/>
        <v>13.667390714091773</v>
      </c>
      <c r="AT9" s="17">
        <f t="shared" si="33"/>
        <v>261.88046850000001</v>
      </c>
      <c r="AU9" s="14">
        <f t="shared" si="34"/>
        <v>13.211811023622047</v>
      </c>
      <c r="AV9" s="17">
        <f t="shared" si="35"/>
        <v>270.65009789999999</v>
      </c>
      <c r="AW9" s="14">
        <f t="shared" si="36"/>
        <v>12.785623571247143</v>
      </c>
      <c r="AX9" s="17">
        <f t="shared" si="37"/>
        <v>279.41972729999998</v>
      </c>
      <c r="AY9" s="14">
        <f t="shared" si="38"/>
        <v>12.38607283464567</v>
      </c>
    </row>
    <row r="10" spans="1:51">
      <c r="A10" s="15">
        <f t="shared" si="39"/>
        <v>7.5</v>
      </c>
      <c r="B10" s="16">
        <f t="shared" si="1"/>
        <v>73.781042624999998</v>
      </c>
      <c r="C10" s="14">
        <v>51</v>
      </c>
      <c r="D10" s="16">
        <f t="shared" si="3"/>
        <v>83.177074125000004</v>
      </c>
      <c r="E10" s="14">
        <f t="shared" si="4"/>
        <v>47.185039370078741</v>
      </c>
      <c r="F10" s="17">
        <f t="shared" si="5"/>
        <v>92.573105624999997</v>
      </c>
      <c r="G10" s="14">
        <f t="shared" si="6"/>
        <v>42.466535433070867</v>
      </c>
      <c r="H10" s="17">
        <f t="shared" si="7"/>
        <v>101.969137125</v>
      </c>
      <c r="I10" s="14">
        <f t="shared" si="8"/>
        <v>38.605941302791699</v>
      </c>
      <c r="J10" s="17">
        <f t="shared" si="9"/>
        <v>111.36516862499998</v>
      </c>
      <c r="K10" s="14">
        <f t="shared" si="10"/>
        <v>35.388779527559059</v>
      </c>
      <c r="L10" s="17">
        <f t="shared" si="11"/>
        <v>120.761200125</v>
      </c>
      <c r="M10" s="14">
        <f t="shared" si="12"/>
        <v>32.66656571774682</v>
      </c>
      <c r="N10" s="17">
        <f t="shared" si="13"/>
        <v>130.15723162499998</v>
      </c>
      <c r="O10" s="14">
        <f t="shared" si="14"/>
        <v>30.333239595050621</v>
      </c>
      <c r="P10" s="18">
        <f t="shared" si="15"/>
        <v>139.553263125</v>
      </c>
      <c r="Q10" s="14">
        <f t="shared" si="16"/>
        <v>28.311023622047244</v>
      </c>
      <c r="R10" s="17">
        <f t="shared" si="17"/>
        <v>148.94929462499999</v>
      </c>
      <c r="S10" s="14">
        <f>+(2*235*0.6*A10*10.2)/$R$3</f>
        <v>26.541584645669293</v>
      </c>
      <c r="T10" s="17">
        <f t="shared" si="18"/>
        <v>158.34532612499999</v>
      </c>
      <c r="U10" s="14">
        <f>+(2*235*0.6*A10*10.2)/$T$3</f>
        <v>24.980314960629922</v>
      </c>
      <c r="V10" s="17">
        <f t="shared" si="19"/>
        <v>167.74135762500001</v>
      </c>
      <c r="W10" s="14">
        <f>+(2*235*0.6*A10*10.2)/$V$3</f>
        <v>23.59251968503937</v>
      </c>
      <c r="X10" s="17">
        <f t="shared" si="20"/>
        <v>177.13738912499997</v>
      </c>
      <c r="Y10" s="14">
        <f>+(2*235*0.6*A10*10.2)/$X$3</f>
        <v>22.35080812266888</v>
      </c>
      <c r="Z10" s="18">
        <f t="shared" si="21"/>
        <v>186.53342062499999</v>
      </c>
      <c r="AA10" s="14">
        <f>+(2*235*0.6*A10*10.2)/$Z$3</f>
        <v>21.233267716535433</v>
      </c>
      <c r="AB10" s="18">
        <f t="shared" si="22"/>
        <v>195.92945212499998</v>
      </c>
      <c r="AC10" s="14">
        <f>+(2*235*0.6*A10*10.2)/$AB$3</f>
        <v>20.222159730033745</v>
      </c>
      <c r="AD10" s="18">
        <f t="shared" si="23"/>
        <v>205.325483625</v>
      </c>
      <c r="AE10" s="14">
        <f>+(2*235*0.6*A10*10.2)/$AD$3</f>
        <v>19.302970651395849</v>
      </c>
      <c r="AF10" s="17">
        <f t="shared" si="24"/>
        <v>214.72151512499994</v>
      </c>
      <c r="AG10" s="14">
        <f>+(2*235*0.6*A10*10.2)/$AF$3</f>
        <v>18.463711057856901</v>
      </c>
      <c r="AH10" s="17">
        <f t="shared" si="25"/>
        <v>224.11754662499996</v>
      </c>
      <c r="AI10" s="14">
        <f>+(2*235*0.6*A10*10.2)/$AH$3</f>
        <v>17.69438976377953</v>
      </c>
      <c r="AJ10" s="17">
        <f t="shared" si="26"/>
        <v>233.51357812499998</v>
      </c>
      <c r="AK10" s="14">
        <f>+(2*235*0.6*A10*10.2)/$AJ$3</f>
        <v>16.986614173228347</v>
      </c>
      <c r="AL10" s="17">
        <f t="shared" si="27"/>
        <v>242.909609625</v>
      </c>
      <c r="AM10" s="14">
        <f>+(2*235*0.6*A10*10.2)/$AL$3</f>
        <v>16.33328285887341</v>
      </c>
      <c r="AN10" s="17">
        <f t="shared" si="28"/>
        <v>252.30564112499999</v>
      </c>
      <c r="AO10" s="14">
        <f>+(2*235*0.6*A10*10.2)/$AN$3</f>
        <v>15.728346456692915</v>
      </c>
      <c r="AP10" s="17">
        <f t="shared" si="29"/>
        <v>261.70167262499996</v>
      </c>
      <c r="AQ10" s="14">
        <f t="shared" si="30"/>
        <v>15.166619797525311</v>
      </c>
      <c r="AR10" s="17">
        <f t="shared" si="31"/>
        <v>271.09770412499995</v>
      </c>
      <c r="AS10" s="14">
        <f t="shared" si="32"/>
        <v>14.643632907955473</v>
      </c>
      <c r="AT10" s="17">
        <f t="shared" si="33"/>
        <v>280.493735625</v>
      </c>
      <c r="AU10" s="14">
        <f t="shared" si="34"/>
        <v>14.155511811023622</v>
      </c>
      <c r="AV10" s="17">
        <f t="shared" si="35"/>
        <v>289.88976712499999</v>
      </c>
      <c r="AW10" s="14">
        <f t="shared" si="36"/>
        <v>13.698882397764796</v>
      </c>
      <c r="AX10" s="17">
        <f t="shared" si="37"/>
        <v>299.28579862499998</v>
      </c>
      <c r="AY10" s="14">
        <f t="shared" si="38"/>
        <v>13.270792322834646</v>
      </c>
    </row>
    <row r="11" spans="1:51">
      <c r="A11" s="15">
        <f t="shared" si="39"/>
        <v>8</v>
      </c>
      <c r="B11" s="19">
        <f t="shared" si="1"/>
        <v>78.601132799999988</v>
      </c>
      <c r="C11" s="14">
        <v>51</v>
      </c>
      <c r="D11" s="16">
        <f t="shared" si="3"/>
        <v>88.623566400000001</v>
      </c>
      <c r="E11" s="14">
        <f t="shared" si="4"/>
        <v>50.330708661417319</v>
      </c>
      <c r="F11" s="17">
        <f t="shared" si="5"/>
        <v>98.646000000000001</v>
      </c>
      <c r="G11" s="14">
        <f t="shared" si="6"/>
        <v>45.297637795275584</v>
      </c>
      <c r="H11" s="17">
        <f t="shared" si="7"/>
        <v>108.66843359999999</v>
      </c>
      <c r="I11" s="14">
        <f t="shared" si="8"/>
        <v>41.179670722977811</v>
      </c>
      <c r="J11" s="17">
        <f t="shared" si="9"/>
        <v>118.69086719999999</v>
      </c>
      <c r="K11" s="14">
        <f t="shared" si="10"/>
        <v>37.748031496062993</v>
      </c>
      <c r="L11" s="17">
        <f t="shared" si="11"/>
        <v>128.71330079999998</v>
      </c>
      <c r="M11" s="14">
        <f t="shared" si="12"/>
        <v>34.844336765596601</v>
      </c>
      <c r="N11" s="17">
        <f t="shared" si="13"/>
        <v>138.73573439999998</v>
      </c>
      <c r="O11" s="14">
        <f t="shared" si="14"/>
        <v>32.355455568053991</v>
      </c>
      <c r="P11" s="18">
        <f t="shared" si="15"/>
        <v>148.75816799999998</v>
      </c>
      <c r="Q11" s="14">
        <f t="shared" si="16"/>
        <v>30.198425196850391</v>
      </c>
      <c r="R11" s="17">
        <f t="shared" si="17"/>
        <v>158.78060159999998</v>
      </c>
      <c r="S11" s="14">
        <f>+(2*235*0.6*A11*10.2)/$R$3</f>
        <v>28.311023622047241</v>
      </c>
      <c r="T11" s="17">
        <f t="shared" si="18"/>
        <v>168.80303519999998</v>
      </c>
      <c r="U11" s="14">
        <f>+(2*235*0.6*A11*10.2)/$T$3</f>
        <v>26.645669291338582</v>
      </c>
      <c r="V11" s="17">
        <f t="shared" si="19"/>
        <v>178.82546879999998</v>
      </c>
      <c r="W11" s="14">
        <f>+(2*235*0.6*A11*10.2)/$V$3</f>
        <v>25.165354330708659</v>
      </c>
      <c r="X11" s="17">
        <f t="shared" si="20"/>
        <v>188.84790239999998</v>
      </c>
      <c r="Y11" s="14">
        <f>+(2*235*0.6*A11*10.2)/$X$3</f>
        <v>23.840861997513468</v>
      </c>
      <c r="Z11" s="18">
        <f t="shared" si="21"/>
        <v>198.87033600000001</v>
      </c>
      <c r="AA11" s="14">
        <f>+(2*235*0.6*A11*10.2)/$Z$3</f>
        <v>22.648818897637792</v>
      </c>
      <c r="AB11" s="18">
        <f t="shared" si="22"/>
        <v>208.89276959999998</v>
      </c>
      <c r="AC11" s="14">
        <f>+(2*235*0.6*A11*10.2)/$AB$3</f>
        <v>21.570303712035994</v>
      </c>
      <c r="AD11" s="18">
        <f t="shared" si="23"/>
        <v>218.91520319999998</v>
      </c>
      <c r="AE11" s="14">
        <f>+(2*235*0.6*A11*10.2)/$AD$3</f>
        <v>20.589835361488905</v>
      </c>
      <c r="AF11" s="17">
        <f t="shared" si="24"/>
        <v>228.93763679999998</v>
      </c>
      <c r="AG11" s="14">
        <f>+(2*235*0.6*A11*10.2)/$AF$3</f>
        <v>19.694625128380693</v>
      </c>
      <c r="AH11" s="17">
        <f t="shared" si="25"/>
        <v>238.96007039999995</v>
      </c>
      <c r="AI11" s="14">
        <f>+(2*235*0.6*A11*10.2)/$AH$3</f>
        <v>18.874015748031496</v>
      </c>
      <c r="AJ11" s="17">
        <f t="shared" si="26"/>
        <v>248.98250400000001</v>
      </c>
      <c r="AK11" s="14">
        <f>+(2*235*0.6*A11*10.2)/$AJ$3</f>
        <v>18.119055118110232</v>
      </c>
      <c r="AL11" s="17">
        <f t="shared" si="27"/>
        <v>259.00493760000001</v>
      </c>
      <c r="AM11" s="14">
        <f>+(2*235*0.6*A11*10.2)/$AL$3</f>
        <v>17.422168382798301</v>
      </c>
      <c r="AN11" s="17">
        <f t="shared" si="28"/>
        <v>269.02737119999995</v>
      </c>
      <c r="AO11" s="14">
        <f>+(2*235*0.6*A11*10.2)/$AN$3</f>
        <v>16.776902887139105</v>
      </c>
      <c r="AP11" s="17">
        <f t="shared" si="29"/>
        <v>279.04980479999995</v>
      </c>
      <c r="AQ11" s="14">
        <f t="shared" si="30"/>
        <v>16.177727784026995</v>
      </c>
      <c r="AR11" s="17">
        <f t="shared" si="31"/>
        <v>289.07223839999995</v>
      </c>
      <c r="AS11" s="14">
        <f t="shared" si="32"/>
        <v>15.619875101819169</v>
      </c>
      <c r="AT11" s="17">
        <f t="shared" si="33"/>
        <v>299.094672</v>
      </c>
      <c r="AU11" s="14">
        <f t="shared" si="34"/>
        <v>15.099212598425195</v>
      </c>
      <c r="AV11" s="17">
        <f t="shared" si="35"/>
        <v>309.1171056</v>
      </c>
      <c r="AW11" s="14">
        <f t="shared" si="36"/>
        <v>14.612141224282448</v>
      </c>
      <c r="AX11" s="17">
        <f t="shared" si="37"/>
        <v>319.1395392</v>
      </c>
      <c r="AY11" s="14">
        <f t="shared" si="38"/>
        <v>14.15551181102362</v>
      </c>
    </row>
    <row r="12" spans="1:51">
      <c r="A12" s="15">
        <f t="shared" si="39"/>
        <v>8.5</v>
      </c>
      <c r="B12" s="20">
        <f t="shared" si="1"/>
        <v>83.408892224999988</v>
      </c>
      <c r="C12" s="21">
        <v>51</v>
      </c>
      <c r="D12" s="16">
        <f t="shared" si="3"/>
        <v>94.057727924999995</v>
      </c>
      <c r="E12" s="14">
        <v>51</v>
      </c>
      <c r="F12" s="17">
        <f t="shared" si="5"/>
        <v>104.706563625</v>
      </c>
      <c r="G12" s="14">
        <f t="shared" si="6"/>
        <v>48.128740157480308</v>
      </c>
      <c r="H12" s="17">
        <f t="shared" si="7"/>
        <v>115.35539932499998</v>
      </c>
      <c r="I12" s="14">
        <f t="shared" si="8"/>
        <v>43.753400143163923</v>
      </c>
      <c r="J12" s="17">
        <f t="shared" si="9"/>
        <v>126.00423502499999</v>
      </c>
      <c r="K12" s="14">
        <f t="shared" si="10"/>
        <v>40.107283464566933</v>
      </c>
      <c r="L12" s="17">
        <f t="shared" si="11"/>
        <v>136.65307072499999</v>
      </c>
      <c r="M12" s="14">
        <f t="shared" si="12"/>
        <v>37.022107813446397</v>
      </c>
      <c r="N12" s="17">
        <f t="shared" si="13"/>
        <v>147.301906425</v>
      </c>
      <c r="O12" s="14">
        <f t="shared" si="14"/>
        <v>34.377671541057367</v>
      </c>
      <c r="P12" s="18">
        <f t="shared" si="15"/>
        <v>157.950742125</v>
      </c>
      <c r="Q12" s="14">
        <f t="shared" si="16"/>
        <v>32.085826771653544</v>
      </c>
      <c r="R12" s="17">
        <f t="shared" si="17"/>
        <v>168.59957782499998</v>
      </c>
      <c r="S12" s="14">
        <f>+(2*235*0.6*A12*10.2)/$R$3</f>
        <v>30.080462598425196</v>
      </c>
      <c r="T12" s="17">
        <f t="shared" si="18"/>
        <v>179.24841352499999</v>
      </c>
      <c r="U12" s="14">
        <f>+(2*235*0.6*A12*10.2)/$T$3</f>
        <v>28.311023622047244</v>
      </c>
      <c r="V12" s="17">
        <f t="shared" si="19"/>
        <v>189.897249225</v>
      </c>
      <c r="W12" s="14">
        <f>+(2*235*0.6*A12*10.2)/$V$3</f>
        <v>26.738188976377952</v>
      </c>
      <c r="X12" s="17">
        <f t="shared" si="20"/>
        <v>200.546084925</v>
      </c>
      <c r="Y12" s="14">
        <f>+(2*235*0.6*A12*10.2)/$X$3</f>
        <v>25.330915872358059</v>
      </c>
      <c r="Z12" s="18">
        <f t="shared" si="21"/>
        <v>211.19492062500001</v>
      </c>
      <c r="AA12" s="14">
        <f>+(2*235*0.6*A12*10.2)/$Z$3</f>
        <v>24.064370078740154</v>
      </c>
      <c r="AB12" s="18">
        <f t="shared" si="22"/>
        <v>221.84375632499999</v>
      </c>
      <c r="AC12" s="14">
        <f>+(2*235*0.6*A12*10.2)/$AB$3</f>
        <v>22.918447694038242</v>
      </c>
      <c r="AD12" s="18">
        <f t="shared" si="23"/>
        <v>232.49259202499996</v>
      </c>
      <c r="AE12" s="14">
        <f>+(2*235*0.6*A12*10.2)/$AD$3</f>
        <v>21.876700071581961</v>
      </c>
      <c r="AF12" s="17">
        <f t="shared" si="24"/>
        <v>243.14142772499997</v>
      </c>
      <c r="AG12" s="14">
        <f>+(2*235*0.6*A12*10.2)/$AF$3</f>
        <v>20.925539198904485</v>
      </c>
      <c r="AH12" s="17">
        <f t="shared" si="25"/>
        <v>253.79026342499998</v>
      </c>
      <c r="AI12" s="14">
        <f>+(2*235*0.6*A12*10.2)/$AH$3</f>
        <v>20.053641732283467</v>
      </c>
      <c r="AJ12" s="17">
        <f t="shared" si="26"/>
        <v>264.43909912499998</v>
      </c>
      <c r="AK12" s="14">
        <f>+(2*235*0.6*A12*10.2)/$AJ$3</f>
        <v>19.251496062992125</v>
      </c>
      <c r="AL12" s="17">
        <f t="shared" si="27"/>
        <v>275.08793482499999</v>
      </c>
      <c r="AM12" s="14">
        <f>+(2*235*0.6*A12*10.2)/$AL$3</f>
        <v>18.511053906723198</v>
      </c>
      <c r="AN12" s="17">
        <f t="shared" si="28"/>
        <v>285.73677052499994</v>
      </c>
      <c r="AO12" s="14">
        <f>+(2*235*0.6*A12*10.2)/$AN$3</f>
        <v>17.825459317585302</v>
      </c>
      <c r="AP12" s="17">
        <f t="shared" si="29"/>
        <v>296.385606225</v>
      </c>
      <c r="AQ12" s="14">
        <f t="shared" si="30"/>
        <v>17.188835770528684</v>
      </c>
      <c r="AR12" s="17">
        <f t="shared" si="31"/>
        <v>307.03444192499995</v>
      </c>
      <c r="AS12" s="14">
        <f t="shared" si="32"/>
        <v>16.596117295682866</v>
      </c>
      <c r="AT12" s="17">
        <f t="shared" si="33"/>
        <v>317.68327762500002</v>
      </c>
      <c r="AU12" s="14">
        <f t="shared" si="34"/>
        <v>16.042913385826772</v>
      </c>
      <c r="AV12" s="17">
        <f t="shared" si="35"/>
        <v>328.33211332499997</v>
      </c>
      <c r="AW12" s="14">
        <f t="shared" si="36"/>
        <v>15.525400050800101</v>
      </c>
      <c r="AX12" s="17">
        <f t="shared" si="37"/>
        <v>338.98094902499997</v>
      </c>
      <c r="AY12" s="14">
        <f t="shared" si="38"/>
        <v>15.040231299212598</v>
      </c>
    </row>
    <row r="13" spans="1:51">
      <c r="A13" s="15">
        <f t="shared" si="39"/>
        <v>9</v>
      </c>
      <c r="B13" s="20">
        <f t="shared" si="1"/>
        <v>88.204320899999999</v>
      </c>
      <c r="C13" s="21">
        <v>51</v>
      </c>
      <c r="D13" s="20">
        <f t="shared" si="3"/>
        <v>99.479558699999984</v>
      </c>
      <c r="E13" s="21">
        <v>51</v>
      </c>
      <c r="F13" s="17">
        <f t="shared" si="5"/>
        <v>110.7547965</v>
      </c>
      <c r="G13" s="14">
        <f t="shared" si="6"/>
        <v>50.95984251968504</v>
      </c>
      <c r="H13" s="17">
        <f t="shared" si="7"/>
        <v>122.0300343</v>
      </c>
      <c r="I13" s="14">
        <f t="shared" si="8"/>
        <v>46.327129563350034</v>
      </c>
      <c r="J13" s="17">
        <f t="shared" si="9"/>
        <v>133.3052721</v>
      </c>
      <c r="K13" s="14">
        <f t="shared" si="10"/>
        <v>42.466535433070867</v>
      </c>
      <c r="L13" s="17">
        <f t="shared" si="11"/>
        <v>144.58050989999998</v>
      </c>
      <c r="M13" s="14">
        <f t="shared" si="12"/>
        <v>39.199878861296185</v>
      </c>
      <c r="N13" s="17">
        <f t="shared" si="13"/>
        <v>155.85574769999997</v>
      </c>
      <c r="O13" s="14">
        <f t="shared" si="14"/>
        <v>36.399887514060744</v>
      </c>
      <c r="P13" s="18">
        <f t="shared" si="15"/>
        <v>167.13098550000001</v>
      </c>
      <c r="Q13" s="14">
        <f t="shared" si="16"/>
        <v>33.973228346456693</v>
      </c>
      <c r="R13" s="17">
        <f t="shared" si="17"/>
        <v>178.40622329999999</v>
      </c>
      <c r="S13" s="14">
        <f>+(2*235*0.6*A13*10.2)/$R$3</f>
        <v>31.849901574803148</v>
      </c>
      <c r="T13" s="17">
        <f t="shared" si="18"/>
        <v>189.68146109999998</v>
      </c>
      <c r="U13" s="14">
        <f>+(2*235*0.6*A13*10.2)/$T$3</f>
        <v>29.976377952755907</v>
      </c>
      <c r="V13" s="17">
        <f t="shared" si="19"/>
        <v>200.95669889999999</v>
      </c>
      <c r="W13" s="14">
        <f>+(2*235*0.6*A13*10.2)/$V$3</f>
        <v>28.311023622047244</v>
      </c>
      <c r="X13" s="17">
        <f t="shared" si="20"/>
        <v>212.23193669999998</v>
      </c>
      <c r="Y13" s="14">
        <f>+(2*235*0.6*A13*10.2)/$X$3</f>
        <v>26.820969747202653</v>
      </c>
      <c r="Z13" s="18">
        <f t="shared" si="21"/>
        <v>223.50717449999999</v>
      </c>
      <c r="AA13" s="14">
        <f>+(2*235*0.6*A13*10.2)/$Z$3</f>
        <v>25.47992125984252</v>
      </c>
      <c r="AB13" s="18">
        <f t="shared" si="22"/>
        <v>234.78241229999998</v>
      </c>
      <c r="AC13" s="14">
        <f>+(2*235*0.6*A13*10.2)/$AB$3</f>
        <v>24.266591676040495</v>
      </c>
      <c r="AD13" s="18">
        <f t="shared" si="23"/>
        <v>246.05765009999999</v>
      </c>
      <c r="AE13" s="14">
        <f>+(2*235*0.6*A13*10.2)/$AD$3</f>
        <v>23.163564781675017</v>
      </c>
      <c r="AF13" s="17">
        <f t="shared" si="24"/>
        <v>257.33288789999995</v>
      </c>
      <c r="AG13" s="14">
        <f>+(2*235*0.6*A13*10.2)/$AF$3</f>
        <v>22.15645326942828</v>
      </c>
      <c r="AH13" s="17">
        <f t="shared" si="25"/>
        <v>268.60812569999996</v>
      </c>
      <c r="AI13" s="14">
        <f>+(2*235*0.6*A13*10.2)/$AH$3</f>
        <v>21.233267716535433</v>
      </c>
      <c r="AJ13" s="17">
        <f t="shared" si="26"/>
        <v>279.88336349999997</v>
      </c>
      <c r="AK13" s="14">
        <f>+(2*235*0.6*A13*10.2)/$AJ$3</f>
        <v>20.383937007874014</v>
      </c>
      <c r="AL13" s="17">
        <f t="shared" si="27"/>
        <v>291.15860129999999</v>
      </c>
      <c r="AM13" s="14">
        <f>+(2*235*0.6*A13*10.2)/$AL$3</f>
        <v>19.599939430648092</v>
      </c>
      <c r="AN13" s="17">
        <f t="shared" si="28"/>
        <v>302.4338391</v>
      </c>
      <c r="AO13" s="14">
        <f>+(2*235*0.6*A13*10.2)/$AN$3</f>
        <v>18.874015748031496</v>
      </c>
      <c r="AP13" s="17">
        <f t="shared" si="29"/>
        <v>313.70907689999996</v>
      </c>
      <c r="AQ13" s="14">
        <f t="shared" si="30"/>
        <v>18.199943757030372</v>
      </c>
      <c r="AR13" s="17">
        <f t="shared" si="31"/>
        <v>324.98431469999997</v>
      </c>
      <c r="AS13" s="14">
        <f t="shared" si="32"/>
        <v>17.572359489546567</v>
      </c>
      <c r="AT13" s="17">
        <f t="shared" si="33"/>
        <v>336.25955249999998</v>
      </c>
      <c r="AU13" s="14">
        <f t="shared" si="34"/>
        <v>16.986614173228347</v>
      </c>
      <c r="AV13" s="17">
        <f t="shared" si="35"/>
        <v>347.53479029999994</v>
      </c>
      <c r="AW13" s="14">
        <f t="shared" si="36"/>
        <v>16.438658877317753</v>
      </c>
      <c r="AX13" s="17">
        <f t="shared" si="37"/>
        <v>358.81002809999995</v>
      </c>
      <c r="AY13" s="14">
        <f t="shared" si="38"/>
        <v>15.924950787401574</v>
      </c>
    </row>
    <row r="14" spans="1:51">
      <c r="A14" s="15">
        <f t="shared" si="39"/>
        <v>9.5</v>
      </c>
      <c r="B14" s="20">
        <f t="shared" si="1"/>
        <v>92.987418824999992</v>
      </c>
      <c r="C14" s="21">
        <v>51</v>
      </c>
      <c r="D14" s="20">
        <f t="shared" si="3"/>
        <v>104.88905872499998</v>
      </c>
      <c r="E14" s="21">
        <v>51</v>
      </c>
      <c r="F14" s="17">
        <f t="shared" si="5"/>
        <v>116.79069862499999</v>
      </c>
      <c r="G14" s="14">
        <v>51</v>
      </c>
      <c r="H14" s="17">
        <f t="shared" si="7"/>
        <v>128.692338525</v>
      </c>
      <c r="I14" s="14">
        <f t="shared" si="8"/>
        <v>48.900858983536153</v>
      </c>
      <c r="J14" s="17">
        <f t="shared" si="9"/>
        <v>140.59397842499996</v>
      </c>
      <c r="K14" s="14">
        <f t="shared" si="10"/>
        <v>44.825787401574807</v>
      </c>
      <c r="L14" s="17">
        <f t="shared" si="11"/>
        <v>152.49561832500001</v>
      </c>
      <c r="M14" s="14">
        <f t="shared" si="12"/>
        <v>41.377649909145973</v>
      </c>
      <c r="N14" s="17">
        <f t="shared" si="13"/>
        <v>164.39725822499997</v>
      </c>
      <c r="O14" s="14">
        <f t="shared" si="14"/>
        <v>38.42210348706412</v>
      </c>
      <c r="P14" s="18">
        <f t="shared" si="15"/>
        <v>176.29889812499999</v>
      </c>
      <c r="Q14" s="14">
        <f t="shared" si="16"/>
        <v>35.860629921259843</v>
      </c>
      <c r="R14" s="17">
        <f t="shared" si="17"/>
        <v>188.20053802499999</v>
      </c>
      <c r="S14" s="14">
        <f>+(2*235*0.6*A14*10.2)/$R$3</f>
        <v>33.619340551181104</v>
      </c>
      <c r="T14" s="17">
        <f t="shared" si="18"/>
        <v>200.10217792499998</v>
      </c>
      <c r="U14" s="14">
        <f>+(2*235*0.6*A14*10.2)/$T$3</f>
        <v>31.64173228346457</v>
      </c>
      <c r="V14" s="17">
        <f t="shared" si="19"/>
        <v>212.00381782499997</v>
      </c>
      <c r="W14" s="14">
        <f>+(2*235*0.6*A14*10.2)/$V$3</f>
        <v>29.883858267716537</v>
      </c>
      <c r="X14" s="17">
        <f t="shared" si="20"/>
        <v>223.90545772499999</v>
      </c>
      <c r="Y14" s="14">
        <f>+(2*235*0.6*A14*10.2)/$X$3</f>
        <v>28.311023622047244</v>
      </c>
      <c r="Z14" s="18">
        <f t="shared" si="21"/>
        <v>235.80709762499998</v>
      </c>
      <c r="AA14" s="14">
        <f>+(2*235*0.6*A14*10.2)/$Z$3</f>
        <v>26.895472440944882</v>
      </c>
      <c r="AB14" s="18">
        <f t="shared" si="22"/>
        <v>247.708737525</v>
      </c>
      <c r="AC14" s="14">
        <f>+(2*235*0.6*A14*10.2)/$AB$3</f>
        <v>25.614735658042743</v>
      </c>
      <c r="AD14" s="18">
        <f t="shared" si="23"/>
        <v>259.61037742499997</v>
      </c>
      <c r="AE14" s="14">
        <f>+(2*235*0.6*A14*10.2)/$AD$3</f>
        <v>24.450429491768077</v>
      </c>
      <c r="AF14" s="17">
        <f t="shared" si="24"/>
        <v>271.51201732499999</v>
      </c>
      <c r="AG14" s="14">
        <f>+(2*235*0.6*A14*10.2)/$AF$3</f>
        <v>23.387367339952075</v>
      </c>
      <c r="AH14" s="17">
        <f t="shared" si="25"/>
        <v>283.41365722499995</v>
      </c>
      <c r="AI14" s="14">
        <f>+(2*235*0.6*A14*10.2)/$AH$3</f>
        <v>22.412893700787404</v>
      </c>
      <c r="AJ14" s="17">
        <f t="shared" si="26"/>
        <v>295.31529712499997</v>
      </c>
      <c r="AK14" s="14">
        <f>+(2*235*0.6*A14*10.2)/$AJ$3</f>
        <v>21.516377952755906</v>
      </c>
      <c r="AL14" s="17">
        <f t="shared" si="27"/>
        <v>307.21693702499999</v>
      </c>
      <c r="AM14" s="14">
        <f>+(2*235*0.6*A14*10.2)/$AL$3</f>
        <v>20.688824954572986</v>
      </c>
      <c r="AN14" s="17">
        <f t="shared" si="28"/>
        <v>319.11857692499996</v>
      </c>
      <c r="AO14" s="14">
        <f>+(2*235*0.6*A14*10.2)/$AN$3</f>
        <v>19.92257217847769</v>
      </c>
      <c r="AP14" s="17">
        <f t="shared" si="29"/>
        <v>331.02021682499998</v>
      </c>
      <c r="AQ14" s="14">
        <f t="shared" si="30"/>
        <v>19.21105174353206</v>
      </c>
      <c r="AR14" s="17">
        <f t="shared" si="31"/>
        <v>342.92185672499994</v>
      </c>
      <c r="AS14" s="14">
        <f t="shared" si="32"/>
        <v>18.548601683410265</v>
      </c>
      <c r="AT14" s="17">
        <f t="shared" si="33"/>
        <v>354.82349662500002</v>
      </c>
      <c r="AU14" s="14">
        <f t="shared" si="34"/>
        <v>17.930314960629921</v>
      </c>
      <c r="AV14" s="17">
        <f t="shared" si="35"/>
        <v>366.72513652499998</v>
      </c>
      <c r="AW14" s="14">
        <f t="shared" si="36"/>
        <v>17.351917703835408</v>
      </c>
      <c r="AX14" s="17">
        <f t="shared" si="37"/>
        <v>378.62677642499995</v>
      </c>
      <c r="AY14" s="14">
        <f t="shared" si="38"/>
        <v>16.809670275590552</v>
      </c>
    </row>
    <row r="15" spans="1:51">
      <c r="A15" s="15">
        <f t="shared" si="39"/>
        <v>10</v>
      </c>
      <c r="B15" s="20">
        <f t="shared" si="1"/>
        <v>97.758185999999995</v>
      </c>
      <c r="C15" s="21">
        <v>51</v>
      </c>
      <c r="D15" s="20">
        <f t="shared" si="3"/>
        <v>110.28622799999999</v>
      </c>
      <c r="E15" s="21">
        <v>51</v>
      </c>
      <c r="F15" s="22">
        <f t="shared" si="5"/>
        <v>122.81426999999999</v>
      </c>
      <c r="G15" s="21">
        <v>51</v>
      </c>
      <c r="H15" s="17">
        <f t="shared" si="7"/>
        <v>135.34231199999999</v>
      </c>
      <c r="I15" s="14">
        <v>51</v>
      </c>
      <c r="J15" s="17">
        <f t="shared" si="9"/>
        <v>147.87035399999996</v>
      </c>
      <c r="K15" s="14">
        <f t="shared" si="10"/>
        <v>47.185039370078741</v>
      </c>
      <c r="L15" s="17">
        <f t="shared" si="11"/>
        <v>160.39839599999999</v>
      </c>
      <c r="M15" s="14">
        <f t="shared" si="12"/>
        <v>43.555420956995754</v>
      </c>
      <c r="N15" s="17">
        <f t="shared" si="13"/>
        <v>172.92643799999996</v>
      </c>
      <c r="O15" s="14">
        <f t="shared" si="14"/>
        <v>40.44431946006749</v>
      </c>
      <c r="P15" s="18">
        <f t="shared" si="15"/>
        <v>185.45447999999999</v>
      </c>
      <c r="Q15" s="14">
        <f t="shared" si="16"/>
        <v>37.748031496062985</v>
      </c>
      <c r="R15" s="17">
        <f t="shared" si="17"/>
        <v>197.98252199999999</v>
      </c>
      <c r="S15" s="14">
        <f>+(2*235*0.6*A15*10.2)/$R$3</f>
        <v>35.388779527559052</v>
      </c>
      <c r="T15" s="17">
        <f t="shared" si="18"/>
        <v>210.51056399999999</v>
      </c>
      <c r="U15" s="14">
        <f>+(2*235*0.6*A15*10.2)/$T$3</f>
        <v>33.30708661417323</v>
      </c>
      <c r="V15" s="17">
        <f t="shared" si="19"/>
        <v>223.03860599999999</v>
      </c>
      <c r="W15" s="14">
        <f>+(2*235*0.6*A15*10.2)/$V$3</f>
        <v>31.456692913385822</v>
      </c>
      <c r="X15" s="17">
        <f t="shared" si="20"/>
        <v>235.56664799999999</v>
      </c>
      <c r="Y15" s="14">
        <f>+(2*235*0.6*A15*10.2)/$X$3</f>
        <v>29.801077496891835</v>
      </c>
      <c r="Z15" s="18">
        <f t="shared" si="21"/>
        <v>248.09468999999999</v>
      </c>
      <c r="AA15" s="14">
        <f>+(2*235*0.6*A15*10.2)/$Z$3</f>
        <v>28.311023622047241</v>
      </c>
      <c r="AB15" s="18">
        <f t="shared" si="22"/>
        <v>260.62273199999998</v>
      </c>
      <c r="AC15" s="14">
        <f>+(2*235*0.6*A15*10.2)/$AB$3</f>
        <v>26.962879640044992</v>
      </c>
      <c r="AD15" s="18">
        <f t="shared" si="23"/>
        <v>273.15077400000001</v>
      </c>
      <c r="AE15" s="14">
        <f>+(2*235*0.6*A15*10.2)/$AD$3</f>
        <v>25.737294201861129</v>
      </c>
      <c r="AF15" s="17">
        <f t="shared" si="24"/>
        <v>285.67881599999993</v>
      </c>
      <c r="AG15" s="14">
        <f>+(2*235*0.6*A15*10.2)/$AF$3</f>
        <v>24.618281410475863</v>
      </c>
      <c r="AH15" s="17">
        <f t="shared" si="25"/>
        <v>298.20685799999995</v>
      </c>
      <c r="AI15" s="14">
        <f>+(2*235*0.6*A15*10.2)/$AH$3</f>
        <v>23.59251968503937</v>
      </c>
      <c r="AJ15" s="17">
        <f t="shared" si="26"/>
        <v>310.73489999999998</v>
      </c>
      <c r="AK15" s="14">
        <f>+(2*235*0.6*A15*10.2)/$AJ$3</f>
        <v>22.648818897637792</v>
      </c>
      <c r="AL15" s="17">
        <f t="shared" si="27"/>
        <v>323.26294200000001</v>
      </c>
      <c r="AM15" s="14">
        <f>+(2*235*0.6*A15*10.2)/$AL$3</f>
        <v>21.777710478497877</v>
      </c>
      <c r="AN15" s="17">
        <f t="shared" si="28"/>
        <v>335.79098399999998</v>
      </c>
      <c r="AO15" s="14">
        <f>+(2*235*0.6*A15*10.2)/$AN$3</f>
        <v>20.971128608923884</v>
      </c>
      <c r="AP15" s="17">
        <f t="shared" si="29"/>
        <v>348.31902599999995</v>
      </c>
      <c r="AQ15" s="14">
        <f t="shared" si="30"/>
        <v>20.222159730033745</v>
      </c>
      <c r="AR15" s="17">
        <f t="shared" si="31"/>
        <v>360.84706799999992</v>
      </c>
      <c r="AS15" s="14">
        <f t="shared" si="32"/>
        <v>19.524843877273963</v>
      </c>
      <c r="AT15" s="17">
        <f t="shared" si="33"/>
        <v>373.37511000000001</v>
      </c>
      <c r="AU15" s="14">
        <f t="shared" si="34"/>
        <v>18.874015748031493</v>
      </c>
      <c r="AV15" s="17">
        <f t="shared" si="35"/>
        <v>385.90315199999998</v>
      </c>
      <c r="AW15" s="14">
        <f t="shared" si="36"/>
        <v>18.26517653035306</v>
      </c>
      <c r="AX15" s="17">
        <f t="shared" si="37"/>
        <v>398.431194</v>
      </c>
      <c r="AY15" s="14">
        <f t="shared" si="38"/>
        <v>17.694389763779526</v>
      </c>
    </row>
    <row r="16" spans="1:51">
      <c r="A16" s="15">
        <f t="shared" si="39"/>
        <v>10.5</v>
      </c>
      <c r="B16" s="20">
        <f t="shared" si="1"/>
        <v>102.51662242499999</v>
      </c>
      <c r="C16" s="21">
        <v>51</v>
      </c>
      <c r="D16" s="20">
        <f t="shared" si="3"/>
        <v>115.67106652499999</v>
      </c>
      <c r="E16" s="21">
        <v>51</v>
      </c>
      <c r="F16" s="22">
        <f t="shared" si="5"/>
        <v>128.82551062499999</v>
      </c>
      <c r="G16" s="21">
        <v>51</v>
      </c>
      <c r="H16" s="17">
        <f t="shared" si="7"/>
        <v>141.979954725</v>
      </c>
      <c r="I16" s="14">
        <v>51</v>
      </c>
      <c r="J16" s="17">
        <f t="shared" si="9"/>
        <v>155.13439882499998</v>
      </c>
      <c r="K16" s="14">
        <f t="shared" si="10"/>
        <v>49.544291338582681</v>
      </c>
      <c r="L16" s="17">
        <f t="shared" si="11"/>
        <v>168.28884292499998</v>
      </c>
      <c r="M16" s="14">
        <f t="shared" si="12"/>
        <v>45.733192004845549</v>
      </c>
      <c r="N16" s="17">
        <f t="shared" si="13"/>
        <v>181.44328702499999</v>
      </c>
      <c r="O16" s="14">
        <f t="shared" si="14"/>
        <v>42.466535433070867</v>
      </c>
      <c r="P16" s="18">
        <f t="shared" si="15"/>
        <v>194.597731125</v>
      </c>
      <c r="Q16" s="14">
        <f t="shared" si="16"/>
        <v>39.635433070866135</v>
      </c>
      <c r="R16" s="17">
        <f t="shared" si="17"/>
        <v>207.75217522499997</v>
      </c>
      <c r="S16" s="14">
        <f>+(2*235*0.6*A16*10.2)/$R$3</f>
        <v>37.158218503937007</v>
      </c>
      <c r="T16" s="17">
        <f t="shared" si="18"/>
        <v>220.90661932499998</v>
      </c>
      <c r="U16" s="14">
        <f>+(2*235*0.6*A16*10.2)/$T$3</f>
        <v>34.972440944881889</v>
      </c>
      <c r="V16" s="17">
        <f t="shared" si="19"/>
        <v>234.06106342499996</v>
      </c>
      <c r="W16" s="14">
        <f>+(2*235*0.6*A16*10.2)/$V$3</f>
        <v>33.029527559055119</v>
      </c>
      <c r="X16" s="17">
        <f t="shared" si="20"/>
        <v>247.21550752499996</v>
      </c>
      <c r="Y16" s="14">
        <f>+(2*235*0.6*A16*10.2)/$X$3</f>
        <v>31.291131371736427</v>
      </c>
      <c r="Z16" s="18">
        <f t="shared" si="21"/>
        <v>260.369951625</v>
      </c>
      <c r="AA16" s="14">
        <f>+(2*235*0.6*A16*10.2)/$Z$3</f>
        <v>29.726574803149603</v>
      </c>
      <c r="AB16" s="18">
        <f t="shared" si="22"/>
        <v>273.52439572499998</v>
      </c>
      <c r="AC16" s="14">
        <f>+(2*235*0.6*A16*10.2)/$AB$3</f>
        <v>28.311023622047241</v>
      </c>
      <c r="AD16" s="18">
        <f t="shared" si="23"/>
        <v>286.67883982499995</v>
      </c>
      <c r="AE16" s="14">
        <f>+(2*235*0.6*A16*10.2)/$AD$3</f>
        <v>27.024158911954189</v>
      </c>
      <c r="AF16" s="17">
        <f t="shared" si="24"/>
        <v>299.83328392499999</v>
      </c>
      <c r="AG16" s="14">
        <f>+(2*235*0.6*A16*10.2)/$AF$3</f>
        <v>25.849195480999658</v>
      </c>
      <c r="AH16" s="17">
        <f t="shared" si="25"/>
        <v>312.98772802499997</v>
      </c>
      <c r="AI16" s="14">
        <f>+(2*235*0.6*A16*10.2)/$AH$3</f>
        <v>24.772145669291341</v>
      </c>
      <c r="AJ16" s="17">
        <f t="shared" si="26"/>
        <v>326.142172125</v>
      </c>
      <c r="AK16" s="14">
        <f>+(2*235*0.6*A16*10.2)/$AJ$3</f>
        <v>23.781259842519681</v>
      </c>
      <c r="AL16" s="17">
        <f t="shared" si="27"/>
        <v>339.29661622499998</v>
      </c>
      <c r="AM16" s="14">
        <f>+(2*235*0.6*A16*10.2)/$AL$3</f>
        <v>22.866596002422774</v>
      </c>
      <c r="AN16" s="17">
        <f t="shared" si="28"/>
        <v>352.45106032499996</v>
      </c>
      <c r="AO16" s="14">
        <f>+(2*235*0.6*A16*10.2)/$AN$3</f>
        <v>22.019685039370078</v>
      </c>
      <c r="AP16" s="17">
        <f t="shared" si="29"/>
        <v>365.60550442499999</v>
      </c>
      <c r="AQ16" s="14">
        <f t="shared" si="30"/>
        <v>21.233267716535433</v>
      </c>
      <c r="AR16" s="17">
        <f t="shared" si="31"/>
        <v>378.75994852499997</v>
      </c>
      <c r="AS16" s="14">
        <f t="shared" si="32"/>
        <v>20.50108607113766</v>
      </c>
      <c r="AT16" s="17">
        <f t="shared" si="33"/>
        <v>391.914392625</v>
      </c>
      <c r="AU16" s="14">
        <f t="shared" si="34"/>
        <v>19.817716535433068</v>
      </c>
      <c r="AV16" s="17">
        <f t="shared" si="35"/>
        <v>405.06883672499993</v>
      </c>
      <c r="AW16" s="14">
        <f t="shared" si="36"/>
        <v>19.178435356870711</v>
      </c>
      <c r="AX16" s="17">
        <f t="shared" si="37"/>
        <v>418.22328082499996</v>
      </c>
      <c r="AY16" s="14">
        <f t="shared" si="38"/>
        <v>18.579109251968504</v>
      </c>
    </row>
    <row r="17" spans="1:51">
      <c r="A17" s="15">
        <f t="shared" si="39"/>
        <v>11</v>
      </c>
      <c r="B17" s="20">
        <f t="shared" si="1"/>
        <v>107.26272809999999</v>
      </c>
      <c r="C17" s="21">
        <v>51</v>
      </c>
      <c r="D17" s="20">
        <f t="shared" si="3"/>
        <v>121.04357429999999</v>
      </c>
      <c r="E17" s="21">
        <v>51</v>
      </c>
      <c r="F17" s="22">
        <f t="shared" si="5"/>
        <v>134.8244205</v>
      </c>
      <c r="G17" s="21">
        <v>51</v>
      </c>
      <c r="H17" s="22">
        <f t="shared" si="7"/>
        <v>148.60526669999999</v>
      </c>
      <c r="I17" s="21">
        <v>51</v>
      </c>
      <c r="J17" s="17">
        <f t="shared" si="9"/>
        <v>162.38611289999997</v>
      </c>
      <c r="K17" s="14">
        <v>51</v>
      </c>
      <c r="L17" s="17">
        <f t="shared" si="11"/>
        <v>176.16695909999999</v>
      </c>
      <c r="M17" s="14">
        <f t="shared" si="12"/>
        <v>47.910963052695337</v>
      </c>
      <c r="N17" s="17">
        <f t="shared" si="13"/>
        <v>189.94780529999997</v>
      </c>
      <c r="O17" s="14">
        <f t="shared" si="14"/>
        <v>44.488751406074243</v>
      </c>
      <c r="P17" s="18">
        <f t="shared" si="15"/>
        <v>203.72865149999998</v>
      </c>
      <c r="Q17" s="14">
        <f t="shared" si="16"/>
        <v>41.522834645669292</v>
      </c>
      <c r="R17" s="17">
        <f t="shared" si="17"/>
        <v>217.50949769999997</v>
      </c>
      <c r="S17" s="14">
        <f>+(2*235*0.6*A17*10.2)/$R$3</f>
        <v>38.927657480314963</v>
      </c>
      <c r="T17" s="17">
        <f t="shared" si="18"/>
        <v>231.29034389999995</v>
      </c>
      <c r="U17" s="14">
        <f>+(2*235*0.6*A17*10.2)/$T$3</f>
        <v>36.637795275590555</v>
      </c>
      <c r="V17" s="17">
        <f t="shared" si="19"/>
        <v>245.0711901</v>
      </c>
      <c r="W17" s="14">
        <f>+(2*235*0.6*A17*10.2)/$V$3</f>
        <v>34.602362204724407</v>
      </c>
      <c r="X17" s="17">
        <f t="shared" si="20"/>
        <v>258.85203629999995</v>
      </c>
      <c r="Y17" s="14">
        <f>+(2*235*0.6*A17*10.2)/$X$3</f>
        <v>32.781185246581018</v>
      </c>
      <c r="Z17" s="18">
        <f t="shared" si="21"/>
        <v>272.63288249999999</v>
      </c>
      <c r="AA17" s="14">
        <f>+(2*235*0.6*A17*10.2)/$Z$3</f>
        <v>31.142125984251965</v>
      </c>
      <c r="AB17" s="18">
        <f t="shared" si="22"/>
        <v>286.41372869999998</v>
      </c>
      <c r="AC17" s="14">
        <f>+(2*235*0.6*A17*10.2)/$AB$3</f>
        <v>29.659167604049493</v>
      </c>
      <c r="AD17" s="18">
        <f t="shared" si="23"/>
        <v>300.19457489999996</v>
      </c>
      <c r="AE17" s="14">
        <f>+(2*235*0.6*A17*10.2)/$AD$3</f>
        <v>28.311023622047244</v>
      </c>
      <c r="AF17" s="17">
        <f t="shared" si="24"/>
        <v>313.97542109999995</v>
      </c>
      <c r="AG17" s="14">
        <f>+(2*235*0.6*A17*10.2)/$AF$3</f>
        <v>27.080109551523453</v>
      </c>
      <c r="AH17" s="17">
        <f t="shared" si="25"/>
        <v>327.75626729999993</v>
      </c>
      <c r="AI17" s="14">
        <f>+(2*235*0.6*A17*10.2)/$AH$3</f>
        <v>25.951771653543307</v>
      </c>
      <c r="AJ17" s="17">
        <f t="shared" si="26"/>
        <v>341.53711349999998</v>
      </c>
      <c r="AK17" s="14">
        <f>+(2*235*0.6*A17*10.2)/$AJ$3</f>
        <v>24.913700787401574</v>
      </c>
      <c r="AL17" s="17">
        <f t="shared" si="27"/>
        <v>355.31795969999996</v>
      </c>
      <c r="AM17" s="14">
        <f>+(2*235*0.6*A17*10.2)/$AL$3</f>
        <v>23.955481526347668</v>
      </c>
      <c r="AN17" s="17">
        <f t="shared" si="28"/>
        <v>369.09880589999995</v>
      </c>
      <c r="AO17" s="14">
        <f>+(2*235*0.6*A17*10.2)/$AN$3</f>
        <v>23.068241469816272</v>
      </c>
      <c r="AP17" s="17">
        <f t="shared" si="29"/>
        <v>382.87965209999993</v>
      </c>
      <c r="AQ17" s="14">
        <f t="shared" si="30"/>
        <v>22.244375703037122</v>
      </c>
      <c r="AR17" s="17">
        <f t="shared" si="31"/>
        <v>396.66049829999992</v>
      </c>
      <c r="AS17" s="14">
        <f t="shared" si="32"/>
        <v>21.477328265001358</v>
      </c>
      <c r="AT17" s="17">
        <f t="shared" si="33"/>
        <v>410.44134450000001</v>
      </c>
      <c r="AU17" s="14">
        <f t="shared" si="34"/>
        <v>20.761417322834646</v>
      </c>
      <c r="AV17" s="17">
        <f t="shared" si="35"/>
        <v>424.2221907</v>
      </c>
      <c r="AW17" s="14">
        <f t="shared" si="36"/>
        <v>20.091694183388366</v>
      </c>
      <c r="AX17" s="17">
        <f t="shared" si="37"/>
        <v>438.00303689999993</v>
      </c>
      <c r="AY17" s="14">
        <f t="shared" si="38"/>
        <v>19.463828740157481</v>
      </c>
    </row>
    <row r="18" spans="1:51">
      <c r="A18" s="15">
        <f t="shared" si="39"/>
        <v>11.5</v>
      </c>
      <c r="B18" s="20">
        <f t="shared" si="1"/>
        <v>111.99650302499998</v>
      </c>
      <c r="C18" s="21">
        <v>51</v>
      </c>
      <c r="D18" s="20">
        <f t="shared" si="3"/>
        <v>126.403751325</v>
      </c>
      <c r="E18" s="21">
        <v>51</v>
      </c>
      <c r="F18" s="22">
        <f t="shared" si="5"/>
        <v>140.81099962499999</v>
      </c>
      <c r="G18" s="21">
        <v>51</v>
      </c>
      <c r="H18" s="22">
        <f t="shared" si="7"/>
        <v>155.21824792499999</v>
      </c>
      <c r="I18" s="21">
        <v>51</v>
      </c>
      <c r="J18" s="17">
        <f t="shared" si="9"/>
        <v>169.62549622499998</v>
      </c>
      <c r="K18" s="14">
        <v>51</v>
      </c>
      <c r="L18" s="17">
        <f t="shared" si="11"/>
        <v>184.03274452499997</v>
      </c>
      <c r="M18" s="14">
        <f t="shared" si="12"/>
        <v>50.088734100545125</v>
      </c>
      <c r="N18" s="17">
        <f t="shared" si="13"/>
        <v>198.43999282499999</v>
      </c>
      <c r="O18" s="14">
        <f t="shared" si="14"/>
        <v>46.51096737907762</v>
      </c>
      <c r="P18" s="18">
        <f t="shared" si="15"/>
        <v>212.84724112499998</v>
      </c>
      <c r="Q18" s="14">
        <f t="shared" si="16"/>
        <v>43.410236220472441</v>
      </c>
      <c r="R18" s="17">
        <f t="shared" si="17"/>
        <v>227.25448942499997</v>
      </c>
      <c r="S18" s="14">
        <f>+(2*235*0.6*A18*10.2)/$R$3</f>
        <v>40.697096456692911</v>
      </c>
      <c r="T18" s="17">
        <f t="shared" si="18"/>
        <v>241.66173772499999</v>
      </c>
      <c r="U18" s="14">
        <f>+(2*235*0.6*A18*10.2)/$T$3</f>
        <v>38.303149606299215</v>
      </c>
      <c r="V18" s="17">
        <f t="shared" si="19"/>
        <v>256.06898602500002</v>
      </c>
      <c r="W18" s="14">
        <f>+(2*235*0.6*A18*10.2)/$V$3</f>
        <v>36.175196850393704</v>
      </c>
      <c r="X18" s="17">
        <f t="shared" si="20"/>
        <v>270.47623432499995</v>
      </c>
      <c r="Y18" s="14">
        <f>+(2*235*0.6*A18*10.2)/$X$3</f>
        <v>34.271239121425609</v>
      </c>
      <c r="Z18" s="18">
        <f t="shared" si="21"/>
        <v>284.883482625</v>
      </c>
      <c r="AA18" s="14">
        <f>+(2*235*0.6*A18*10.2)/$Z$3</f>
        <v>32.557677165354328</v>
      </c>
      <c r="AB18" s="18">
        <f t="shared" si="22"/>
        <v>299.29073092499999</v>
      </c>
      <c r="AC18" s="14">
        <f>+(2*235*0.6*A18*10.2)/$AB$3</f>
        <v>31.007311586051742</v>
      </c>
      <c r="AD18" s="18">
        <f t="shared" si="23"/>
        <v>313.69797922499998</v>
      </c>
      <c r="AE18" s="14">
        <f>+(2*235*0.6*A18*10.2)/$AD$3</f>
        <v>29.5978883321403</v>
      </c>
      <c r="AF18" s="17">
        <f t="shared" si="24"/>
        <v>328.10522752499998</v>
      </c>
      <c r="AG18" s="14">
        <f>+(2*235*0.6*A18*10.2)/$AF$3</f>
        <v>28.311023622047244</v>
      </c>
      <c r="AH18" s="17">
        <f t="shared" si="25"/>
        <v>342.51247582499991</v>
      </c>
      <c r="AI18" s="14">
        <f>+(2*235*0.6*A18*10.2)/$AH$3</f>
        <v>27.131397637795278</v>
      </c>
      <c r="AJ18" s="17">
        <f t="shared" si="26"/>
        <v>356.91972412500002</v>
      </c>
      <c r="AK18" s="14">
        <f>+(2*235*0.6*A18*10.2)/$AJ$3</f>
        <v>26.046141732283463</v>
      </c>
      <c r="AL18" s="17">
        <f t="shared" si="27"/>
        <v>371.32697242499995</v>
      </c>
      <c r="AM18" s="14">
        <f>+(2*235*0.6*A18*10.2)/$AL$3</f>
        <v>25.044367050272562</v>
      </c>
      <c r="AN18" s="17">
        <f t="shared" si="28"/>
        <v>385.734220725</v>
      </c>
      <c r="AO18" s="14">
        <f>+(2*235*0.6*A18*10.2)/$AN$3</f>
        <v>24.116797900262469</v>
      </c>
      <c r="AP18" s="17">
        <f t="shared" si="29"/>
        <v>400.14146902499994</v>
      </c>
      <c r="AQ18" s="14">
        <f t="shared" si="30"/>
        <v>23.25548368953881</v>
      </c>
      <c r="AR18" s="17">
        <f t="shared" si="31"/>
        <v>414.54871732499998</v>
      </c>
      <c r="AS18" s="14">
        <f t="shared" si="32"/>
        <v>22.453570458865059</v>
      </c>
      <c r="AT18" s="17">
        <f t="shared" si="33"/>
        <v>428.95596562499998</v>
      </c>
      <c r="AU18" s="14">
        <f t="shared" si="34"/>
        <v>21.705118110236221</v>
      </c>
      <c r="AV18" s="17">
        <f t="shared" si="35"/>
        <v>443.36321392500003</v>
      </c>
      <c r="AW18" s="14">
        <f t="shared" si="36"/>
        <v>21.004953009906018</v>
      </c>
      <c r="AX18" s="17">
        <f t="shared" si="37"/>
        <v>457.77046222499996</v>
      </c>
      <c r="AY18" s="14">
        <f t="shared" si="38"/>
        <v>20.348548228346456</v>
      </c>
    </row>
    <row r="19" spans="1:51">
      <c r="A19" s="15">
        <f t="shared" si="39"/>
        <v>12</v>
      </c>
      <c r="B19" s="20">
        <f t="shared" si="1"/>
        <v>116.71794719999998</v>
      </c>
      <c r="C19" s="21">
        <v>51</v>
      </c>
      <c r="D19" s="20">
        <f t="shared" si="3"/>
        <v>131.7515976</v>
      </c>
      <c r="E19" s="21">
        <v>51</v>
      </c>
      <c r="F19" s="22">
        <f t="shared" si="5"/>
        <v>146.785248</v>
      </c>
      <c r="G19" s="21">
        <v>51</v>
      </c>
      <c r="H19" s="22">
        <f t="shared" si="7"/>
        <v>161.81889839999999</v>
      </c>
      <c r="I19" s="21">
        <v>51</v>
      </c>
      <c r="J19" s="22">
        <f t="shared" si="9"/>
        <v>176.85254879999997</v>
      </c>
      <c r="K19" s="21">
        <v>51</v>
      </c>
      <c r="L19" s="17">
        <f t="shared" si="11"/>
        <v>191.88619919999996</v>
      </c>
      <c r="M19" s="14">
        <v>51</v>
      </c>
      <c r="N19" s="17">
        <f t="shared" si="13"/>
        <v>206.91984959999999</v>
      </c>
      <c r="O19" s="14">
        <f t="shared" si="14"/>
        <v>48.533183352080989</v>
      </c>
      <c r="P19" s="18">
        <f t="shared" si="15"/>
        <v>221.95349999999999</v>
      </c>
      <c r="Q19" s="14">
        <f t="shared" si="16"/>
        <v>45.297637795275584</v>
      </c>
      <c r="R19" s="17">
        <f t="shared" si="17"/>
        <v>236.98715039999996</v>
      </c>
      <c r="S19" s="14">
        <f>+(2*235*0.6*A19*10.2)/$R$3</f>
        <v>42.466535433070867</v>
      </c>
      <c r="T19" s="17">
        <f t="shared" si="18"/>
        <v>252.02080079999996</v>
      </c>
      <c r="U19" s="14">
        <f>+(2*235*0.6*A19*10.2)/$T$3</f>
        <v>39.968503937007874</v>
      </c>
      <c r="V19" s="17">
        <f t="shared" si="19"/>
        <v>267.05445119999996</v>
      </c>
      <c r="W19" s="14">
        <f>+(2*235*0.6*A19*10.2)/$V$3</f>
        <v>37.748031496062985</v>
      </c>
      <c r="X19" s="17">
        <f t="shared" si="20"/>
        <v>282.08810159999996</v>
      </c>
      <c r="Y19" s="14">
        <f>+(2*235*0.6*A19*10.2)/$X$3</f>
        <v>35.7612929962702</v>
      </c>
      <c r="Z19" s="18">
        <f t="shared" si="21"/>
        <v>297.12175200000001</v>
      </c>
      <c r="AA19" s="14">
        <f>+(2*235*0.6*A19*10.2)/$Z$3</f>
        <v>33.973228346456686</v>
      </c>
      <c r="AB19" s="18">
        <f t="shared" si="22"/>
        <v>312.15540239999996</v>
      </c>
      <c r="AC19" s="14">
        <f>+(2*235*0.6*A19*10.2)/$AB$3</f>
        <v>32.355455568053991</v>
      </c>
      <c r="AD19" s="18">
        <f t="shared" si="23"/>
        <v>327.18905279999996</v>
      </c>
      <c r="AE19" s="14">
        <f>+(2*235*0.6*A19*10.2)/$AD$3</f>
        <v>30.884753042233356</v>
      </c>
      <c r="AF19" s="17">
        <f t="shared" si="24"/>
        <v>342.22270319999996</v>
      </c>
      <c r="AG19" s="14">
        <f>+(2*235*0.6*A19*10.2)/$AF$3</f>
        <v>29.541937692571036</v>
      </c>
      <c r="AH19" s="17">
        <f t="shared" si="25"/>
        <v>357.25635359999995</v>
      </c>
      <c r="AI19" s="14">
        <f>+(2*235*0.6*A19*10.2)/$AH$3</f>
        <v>28.311023622047244</v>
      </c>
      <c r="AJ19" s="17">
        <f t="shared" si="26"/>
        <v>372.29000400000001</v>
      </c>
      <c r="AK19" s="14">
        <f>+(2*235*0.6*A19*10.2)/$AJ$3</f>
        <v>27.178582677165352</v>
      </c>
      <c r="AL19" s="17">
        <f t="shared" si="27"/>
        <v>387.32365439999995</v>
      </c>
      <c r="AM19" s="14">
        <f>+(2*235*0.6*A19*10.2)/$AL$3</f>
        <v>26.133252574197453</v>
      </c>
      <c r="AN19" s="17">
        <f t="shared" si="28"/>
        <v>402.35730479999995</v>
      </c>
      <c r="AO19" s="14">
        <f>+(2*235*0.6*A19*10.2)/$AN$3</f>
        <v>25.165354330708659</v>
      </c>
      <c r="AP19" s="17">
        <f t="shared" si="29"/>
        <v>417.39095519999995</v>
      </c>
      <c r="AQ19" s="14">
        <f t="shared" si="30"/>
        <v>24.266591676040495</v>
      </c>
      <c r="AR19" s="17">
        <f t="shared" si="31"/>
        <v>432.42460559999995</v>
      </c>
      <c r="AS19" s="14">
        <f t="shared" si="32"/>
        <v>23.429812652728753</v>
      </c>
      <c r="AT19" s="17">
        <f t="shared" si="33"/>
        <v>447.45825600000001</v>
      </c>
      <c r="AU19" s="14">
        <f t="shared" si="34"/>
        <v>22.648818897637792</v>
      </c>
      <c r="AV19" s="17">
        <f t="shared" si="35"/>
        <v>462.49190639999995</v>
      </c>
      <c r="AW19" s="14">
        <f t="shared" si="36"/>
        <v>21.918211836423669</v>
      </c>
      <c r="AX19" s="17">
        <f t="shared" si="37"/>
        <v>477.52555679999989</v>
      </c>
      <c r="AY19" s="14">
        <f t="shared" si="38"/>
        <v>21.233267716535433</v>
      </c>
    </row>
    <row r="20" spans="1:51">
      <c r="A20" s="15">
        <f t="shared" si="39"/>
        <v>12.5</v>
      </c>
      <c r="B20" s="20">
        <f t="shared" si="1"/>
        <v>121.427060625</v>
      </c>
      <c r="C20" s="21">
        <v>51</v>
      </c>
      <c r="D20" s="20">
        <f t="shared" si="3"/>
        <v>137.087113125</v>
      </c>
      <c r="E20" s="21">
        <v>51</v>
      </c>
      <c r="F20" s="22">
        <f t="shared" si="5"/>
        <v>152.74716562500001</v>
      </c>
      <c r="G20" s="21">
        <v>51</v>
      </c>
      <c r="H20" s="22">
        <f t="shared" si="7"/>
        <v>168.40721812499999</v>
      </c>
      <c r="I20" s="21">
        <v>51</v>
      </c>
      <c r="J20" s="22">
        <f t="shared" si="9"/>
        <v>184.06727062499996</v>
      </c>
      <c r="K20" s="21">
        <v>51</v>
      </c>
      <c r="L20" s="17">
        <f t="shared" si="11"/>
        <v>199.727323125</v>
      </c>
      <c r="M20" s="14">
        <v>51</v>
      </c>
      <c r="N20" s="17">
        <f t="shared" si="13"/>
        <v>215.387375625</v>
      </c>
      <c r="O20" s="14">
        <f t="shared" si="14"/>
        <v>50.555399325084366</v>
      </c>
      <c r="P20" s="18">
        <f t="shared" si="15"/>
        <v>231.04742812499998</v>
      </c>
      <c r="Q20" s="14">
        <f t="shared" si="16"/>
        <v>47.185039370078741</v>
      </c>
      <c r="R20" s="17">
        <f t="shared" si="17"/>
        <v>246.70748062499999</v>
      </c>
      <c r="S20" s="14">
        <f>+(2*235*0.6*A20*10.2)/$R$3</f>
        <v>44.235974409448822</v>
      </c>
      <c r="T20" s="17">
        <f t="shared" si="18"/>
        <v>262.36753312499997</v>
      </c>
      <c r="U20" s="14">
        <f>+(2*235*0.6*A20*10.2)/$T$3</f>
        <v>41.633858267716541</v>
      </c>
      <c r="V20" s="17">
        <f t="shared" si="19"/>
        <v>278.02758562499997</v>
      </c>
      <c r="W20" s="14">
        <f>+(2*235*0.6*A20*10.2)/$V$3</f>
        <v>39.320866141732282</v>
      </c>
      <c r="X20" s="17">
        <f t="shared" si="20"/>
        <v>293.68763812499998</v>
      </c>
      <c r="Y20" s="14">
        <f>+(2*235*0.6*A20*10.2)/$X$3</f>
        <v>37.251346871114798</v>
      </c>
      <c r="Z20" s="18">
        <f t="shared" si="21"/>
        <v>309.34769062499998</v>
      </c>
      <c r="AA20" s="14">
        <f>+(2*235*0.6*A20*10.2)/$Z$3</f>
        <v>35.388779527559052</v>
      </c>
      <c r="AB20" s="18">
        <f t="shared" si="22"/>
        <v>325.00774312499999</v>
      </c>
      <c r="AC20" s="14">
        <f>+(2*235*0.6*A20*10.2)/$AB$3</f>
        <v>33.703599550056246</v>
      </c>
      <c r="AD20" s="18">
        <f t="shared" si="23"/>
        <v>340.66779562499994</v>
      </c>
      <c r="AE20" s="14">
        <f>+(2*235*0.6*A20*10.2)/$AD$3</f>
        <v>32.171617752326419</v>
      </c>
      <c r="AF20" s="17">
        <f t="shared" si="24"/>
        <v>356.32784812499995</v>
      </c>
      <c r="AG20" s="14">
        <f>+(2*235*0.6*A20*10.2)/$AF$3</f>
        <v>30.772851763094835</v>
      </c>
      <c r="AH20" s="17">
        <f t="shared" si="25"/>
        <v>371.98790062499995</v>
      </c>
      <c r="AI20" s="14">
        <f>+(2*235*0.6*A20*10.2)/$AH$3</f>
        <v>29.490649606299218</v>
      </c>
      <c r="AJ20" s="17">
        <f t="shared" si="26"/>
        <v>387.64795312500002</v>
      </c>
      <c r="AK20" s="14">
        <f>+(2*235*0.6*A20*10.2)/$AJ$3</f>
        <v>28.311023622047244</v>
      </c>
      <c r="AL20" s="17">
        <f t="shared" si="27"/>
        <v>403.30800562499996</v>
      </c>
      <c r="AM20" s="14">
        <f>+(2*235*0.6*A20*10.2)/$AL$3</f>
        <v>27.22213809812235</v>
      </c>
      <c r="AN20" s="17">
        <f t="shared" si="28"/>
        <v>418.96805812499997</v>
      </c>
      <c r="AO20" s="14">
        <f>+(2*235*0.6*A20*10.2)/$AN$3</f>
        <v>26.213910761154857</v>
      </c>
      <c r="AP20" s="17">
        <f t="shared" si="29"/>
        <v>434.62811062499998</v>
      </c>
      <c r="AQ20" s="14">
        <f t="shared" si="30"/>
        <v>25.277699662542183</v>
      </c>
      <c r="AR20" s="17">
        <f t="shared" si="31"/>
        <v>450.28816312499993</v>
      </c>
      <c r="AS20" s="14">
        <f t="shared" si="32"/>
        <v>24.406054846592454</v>
      </c>
      <c r="AT20" s="17">
        <f t="shared" si="33"/>
        <v>465.94821562499999</v>
      </c>
      <c r="AU20" s="14">
        <f t="shared" si="34"/>
        <v>23.59251968503937</v>
      </c>
      <c r="AV20" s="17">
        <f t="shared" si="35"/>
        <v>481.608268125</v>
      </c>
      <c r="AW20" s="14">
        <f t="shared" si="36"/>
        <v>22.831470662941328</v>
      </c>
      <c r="AX20" s="17">
        <f t="shared" si="37"/>
        <v>497.268320625</v>
      </c>
      <c r="AY20" s="14">
        <f t="shared" si="38"/>
        <v>22.117987204724411</v>
      </c>
    </row>
    <row r="21" spans="1:51">
      <c r="A21" s="15">
        <f t="shared" si="39"/>
        <v>13</v>
      </c>
      <c r="B21" s="20">
        <f t="shared" si="1"/>
        <v>126.12384329999999</v>
      </c>
      <c r="C21" s="21">
        <v>51</v>
      </c>
      <c r="D21" s="20">
        <f t="shared" si="3"/>
        <v>142.41029789999999</v>
      </c>
      <c r="E21" s="21">
        <v>51</v>
      </c>
      <c r="F21" s="22">
        <f t="shared" si="5"/>
        <v>158.6967525</v>
      </c>
      <c r="G21" s="21">
        <v>51</v>
      </c>
      <c r="H21" s="22">
        <f t="shared" si="7"/>
        <v>174.98320709999999</v>
      </c>
      <c r="I21" s="21">
        <v>51</v>
      </c>
      <c r="J21" s="22">
        <f t="shared" si="9"/>
        <v>191.26966169999997</v>
      </c>
      <c r="K21" s="21">
        <v>51</v>
      </c>
      <c r="L21" s="22">
        <f t="shared" si="11"/>
        <v>207.55611629999996</v>
      </c>
      <c r="M21" s="21">
        <v>51</v>
      </c>
      <c r="N21" s="17">
        <f t="shared" si="13"/>
        <v>223.84257089999997</v>
      </c>
      <c r="O21" s="14">
        <v>51</v>
      </c>
      <c r="P21" s="18">
        <f t="shared" si="15"/>
        <v>240.12902549999998</v>
      </c>
      <c r="Q21" s="14">
        <f t="shared" si="16"/>
        <v>49.072440944881883</v>
      </c>
      <c r="R21" s="17">
        <f t="shared" si="17"/>
        <v>256.41548009999997</v>
      </c>
      <c r="S21" s="14">
        <f>+(2*235*0.6*A21*10.2)/$R$3</f>
        <v>46.00541338582677</v>
      </c>
      <c r="T21" s="17">
        <f t="shared" si="18"/>
        <v>272.70193469999998</v>
      </c>
      <c r="U21" s="14">
        <f>+(2*235*0.6*A21*10.2)/$T$3</f>
        <v>43.2992125984252</v>
      </c>
      <c r="V21" s="17">
        <f t="shared" si="19"/>
        <v>288.98838929999999</v>
      </c>
      <c r="W21" s="14">
        <f>+(2*235*0.6*A21*10.2)/$V$3</f>
        <v>40.893700787401571</v>
      </c>
      <c r="X21" s="17">
        <f t="shared" si="20"/>
        <v>305.27484389999995</v>
      </c>
      <c r="Y21" s="14">
        <f>+(2*235*0.6*A21*10.2)/$X$3</f>
        <v>38.741400745959389</v>
      </c>
      <c r="Z21" s="18">
        <f t="shared" si="21"/>
        <v>321.56129849999996</v>
      </c>
      <c r="AA21" s="14">
        <f>+(2*235*0.6*A21*10.2)/$Z$3</f>
        <v>36.804330708661418</v>
      </c>
      <c r="AB21" s="18">
        <f t="shared" si="22"/>
        <v>337.84775309999998</v>
      </c>
      <c r="AC21" s="14">
        <f>+(2*235*0.6*A21*10.2)/$AB$3</f>
        <v>35.051743532058488</v>
      </c>
      <c r="AD21" s="18">
        <f t="shared" si="23"/>
        <v>354.13420769999999</v>
      </c>
      <c r="AE21" s="14">
        <f>+(2*235*0.6*A21*10.2)/$AD$3</f>
        <v>33.458482462419468</v>
      </c>
      <c r="AF21" s="17">
        <f t="shared" si="24"/>
        <v>370.42066229999995</v>
      </c>
      <c r="AG21" s="14">
        <f>+(2*235*0.6*A21*10.2)/$AF$3</f>
        <v>32.003765833618623</v>
      </c>
      <c r="AH21" s="17">
        <f t="shared" si="25"/>
        <v>386.70711689999996</v>
      </c>
      <c r="AI21" s="14">
        <f>+(2*235*0.6*A21*10.2)/$AH$3</f>
        <v>30.670275590551185</v>
      </c>
      <c r="AJ21" s="17">
        <f t="shared" si="26"/>
        <v>402.99357149999997</v>
      </c>
      <c r="AK21" s="14">
        <f>+(2*235*0.6*A21*10.2)/$AJ$3</f>
        <v>29.44346456692913</v>
      </c>
      <c r="AL21" s="17">
        <f t="shared" si="27"/>
        <v>419.28002609999993</v>
      </c>
      <c r="AM21" s="14">
        <f>+(2*235*0.6*A21*10.2)/$AL$3</f>
        <v>28.311023622047244</v>
      </c>
      <c r="AN21" s="17">
        <f t="shared" si="28"/>
        <v>435.5664807</v>
      </c>
      <c r="AO21" s="14">
        <f>+(2*235*0.6*A21*10.2)/$AN$3</f>
        <v>27.262467191601051</v>
      </c>
      <c r="AP21" s="17">
        <f t="shared" si="29"/>
        <v>451.8529352999999</v>
      </c>
      <c r="AQ21" s="14">
        <f t="shared" si="30"/>
        <v>26.288807649043871</v>
      </c>
      <c r="AR21" s="17">
        <f t="shared" si="31"/>
        <v>468.13938989999997</v>
      </c>
      <c r="AS21" s="14">
        <f t="shared" si="32"/>
        <v>25.382297040456152</v>
      </c>
      <c r="AT21" s="17">
        <f t="shared" si="33"/>
        <v>484.42584449999998</v>
      </c>
      <c r="AU21" s="14">
        <f t="shared" si="34"/>
        <v>24.536220472440942</v>
      </c>
      <c r="AV21" s="17">
        <f t="shared" si="35"/>
        <v>500.71229909999994</v>
      </c>
      <c r="AW21" s="14">
        <f t="shared" si="36"/>
        <v>23.744729489458976</v>
      </c>
      <c r="AX21" s="17">
        <f t="shared" si="37"/>
        <v>516.99875369999995</v>
      </c>
      <c r="AY21" s="14">
        <f t="shared" si="38"/>
        <v>23.002706692913385</v>
      </c>
    </row>
    <row r="22" spans="1:51">
      <c r="A22" s="15">
        <f t="shared" si="39"/>
        <v>13.5</v>
      </c>
      <c r="B22" s="20">
        <f t="shared" si="1"/>
        <v>130.80829522499999</v>
      </c>
      <c r="C22" s="21">
        <v>51</v>
      </c>
      <c r="D22" s="20">
        <f t="shared" si="3"/>
        <v>147.72115192499999</v>
      </c>
      <c r="E22" s="21">
        <v>51</v>
      </c>
      <c r="F22" s="22">
        <f t="shared" si="5"/>
        <v>164.63400862500001</v>
      </c>
      <c r="G22" s="21">
        <v>51</v>
      </c>
      <c r="H22" s="22">
        <f t="shared" si="7"/>
        <v>181.54686532499997</v>
      </c>
      <c r="I22" s="21">
        <v>51</v>
      </c>
      <c r="J22" s="22">
        <f t="shared" si="9"/>
        <v>198.45972202499996</v>
      </c>
      <c r="K22" s="21">
        <v>51</v>
      </c>
      <c r="L22" s="22">
        <f t="shared" si="11"/>
        <v>215.37257872499998</v>
      </c>
      <c r="M22" s="21">
        <v>51</v>
      </c>
      <c r="N22" s="17">
        <f t="shared" si="13"/>
        <v>232.28543542499997</v>
      </c>
      <c r="O22" s="14">
        <v>51</v>
      </c>
      <c r="P22" s="18">
        <f t="shared" si="15"/>
        <v>249.19829212499999</v>
      </c>
      <c r="Q22" s="14">
        <v>51</v>
      </c>
      <c r="R22" s="17">
        <f t="shared" si="17"/>
        <v>266.11114882499999</v>
      </c>
      <c r="S22" s="14">
        <f>+(2*235*0.6*A22*10.2)/$R$3</f>
        <v>47.774852362204719</v>
      </c>
      <c r="T22" s="17">
        <f t="shared" si="18"/>
        <v>283.02400552499995</v>
      </c>
      <c r="U22" s="14">
        <f>+(2*235*0.6*A22*10.2)/$T$3</f>
        <v>44.964566929133859</v>
      </c>
      <c r="V22" s="17">
        <f t="shared" si="19"/>
        <v>299.93686222499997</v>
      </c>
      <c r="W22" s="14">
        <f>+(2*235*0.6*A22*10.2)/$V$3</f>
        <v>42.46653543307086</v>
      </c>
      <c r="X22" s="17">
        <f t="shared" si="20"/>
        <v>316.84971892499999</v>
      </c>
      <c r="Y22" s="14">
        <f>+(2*235*0.6*A22*10.2)/$X$3</f>
        <v>40.231454620803973</v>
      </c>
      <c r="Z22" s="18">
        <f t="shared" si="21"/>
        <v>333.76257562500001</v>
      </c>
      <c r="AA22" s="14">
        <f>+(2*235*0.6*A22*10.2)/$Z$3</f>
        <v>38.219881889763776</v>
      </c>
      <c r="AB22" s="18">
        <f t="shared" si="22"/>
        <v>350.67543232499997</v>
      </c>
      <c r="AC22" s="14">
        <f>+(2*235*0.6*A22*10.2)/$AB$3</f>
        <v>36.399887514060737</v>
      </c>
      <c r="AD22" s="18">
        <f t="shared" si="23"/>
        <v>367.58828902499994</v>
      </c>
      <c r="AE22" s="14">
        <f>+(2*235*0.6*A22*10.2)/$AD$3</f>
        <v>34.745347172512524</v>
      </c>
      <c r="AF22" s="17">
        <f t="shared" si="24"/>
        <v>384.50114572499996</v>
      </c>
      <c r="AG22" s="14">
        <f>+(2*235*0.6*A22*10.2)/$AF$3</f>
        <v>33.234679904142418</v>
      </c>
      <c r="AH22" s="17">
        <f t="shared" si="25"/>
        <v>401.41400242499992</v>
      </c>
      <c r="AI22" s="14">
        <f>+(2*235*0.6*A22*10.2)/$AH$3</f>
        <v>31.849901574803148</v>
      </c>
      <c r="AJ22" s="17">
        <f t="shared" si="26"/>
        <v>418.326859125</v>
      </c>
      <c r="AK22" s="14">
        <f>+(2*235*0.6*A22*10.2)/$AJ$3</f>
        <v>30.575905511811019</v>
      </c>
      <c r="AL22" s="17">
        <f t="shared" si="27"/>
        <v>435.23971582499996</v>
      </c>
      <c r="AM22" s="14">
        <f>+(2*235*0.6*A22*10.2)/$AL$3</f>
        <v>29.399909145972135</v>
      </c>
      <c r="AN22" s="17">
        <f t="shared" si="28"/>
        <v>452.15257252499993</v>
      </c>
      <c r="AO22" s="14">
        <f>+(2*235*0.6*A22*10.2)/$AN$3</f>
        <v>28.311023622047241</v>
      </c>
      <c r="AP22" s="17">
        <f t="shared" si="29"/>
        <v>469.06542922499995</v>
      </c>
      <c r="AQ22" s="14">
        <f t="shared" si="30"/>
        <v>27.299915635545556</v>
      </c>
      <c r="AR22" s="17">
        <f t="shared" si="31"/>
        <v>485.97828592499991</v>
      </c>
      <c r="AS22" s="14">
        <f t="shared" si="32"/>
        <v>26.358539234319846</v>
      </c>
      <c r="AT22" s="17">
        <f t="shared" si="33"/>
        <v>502.89114262499999</v>
      </c>
      <c r="AU22" s="14">
        <f t="shared" si="34"/>
        <v>25.479921259842516</v>
      </c>
      <c r="AV22" s="17">
        <f t="shared" si="35"/>
        <v>519.80399932499995</v>
      </c>
      <c r="AW22" s="14">
        <f t="shared" si="36"/>
        <v>24.657988315976628</v>
      </c>
      <c r="AX22" s="17">
        <f t="shared" si="37"/>
        <v>536.71685602499997</v>
      </c>
      <c r="AY22" s="14">
        <f t="shared" si="38"/>
        <v>23.887426181102359</v>
      </c>
    </row>
    <row r="23" spans="1:51">
      <c r="A23" s="15">
        <f t="shared" si="39"/>
        <v>14</v>
      </c>
      <c r="B23" s="20">
        <f t="shared" si="1"/>
        <v>135.4804164</v>
      </c>
      <c r="C23" s="21">
        <v>51</v>
      </c>
      <c r="D23" s="20">
        <f t="shared" si="3"/>
        <v>153.01967519999999</v>
      </c>
      <c r="E23" s="21">
        <v>51</v>
      </c>
      <c r="F23" s="22">
        <f t="shared" si="5"/>
        <v>170.55893399999999</v>
      </c>
      <c r="G23" s="21">
        <v>51</v>
      </c>
      <c r="H23" s="22">
        <f t="shared" si="7"/>
        <v>188.09819279999996</v>
      </c>
      <c r="I23" s="21">
        <v>51</v>
      </c>
      <c r="J23" s="22">
        <f t="shared" si="9"/>
        <v>205.63745159999993</v>
      </c>
      <c r="K23" s="21">
        <v>51</v>
      </c>
      <c r="L23" s="22">
        <f t="shared" si="11"/>
        <v>223.17671039999999</v>
      </c>
      <c r="M23" s="21">
        <v>51</v>
      </c>
      <c r="N23" s="17">
        <f t="shared" si="13"/>
        <v>240.71596919999999</v>
      </c>
      <c r="O23" s="14">
        <v>51</v>
      </c>
      <c r="P23" s="18">
        <f t="shared" si="15"/>
        <v>258.25522799999999</v>
      </c>
      <c r="Q23" s="14">
        <v>51</v>
      </c>
      <c r="R23" s="17">
        <f t="shared" si="17"/>
        <v>275.79448679999996</v>
      </c>
      <c r="S23" s="14">
        <f>+(2*235*0.6*A23*10.2)/$R$3</f>
        <v>49.544291338582681</v>
      </c>
      <c r="T23" s="17">
        <f t="shared" si="18"/>
        <v>293.33374559999993</v>
      </c>
      <c r="U23" s="14">
        <f>+(2*235*0.6*A23*10.2)/$T$3</f>
        <v>46.629921259842526</v>
      </c>
      <c r="V23" s="17">
        <f t="shared" si="19"/>
        <v>310.87300440000001</v>
      </c>
      <c r="W23" s="14">
        <f>+(2*235*0.6*A23*10.2)/$V$3</f>
        <v>44.039370078740156</v>
      </c>
      <c r="X23" s="17">
        <f t="shared" si="20"/>
        <v>328.41226319999998</v>
      </c>
      <c r="Y23" s="14">
        <f>+(2*235*0.6*A23*10.2)/$X$3</f>
        <v>41.721508495648571</v>
      </c>
      <c r="Z23" s="18">
        <f t="shared" si="21"/>
        <v>345.95152200000001</v>
      </c>
      <c r="AA23" s="14">
        <f>+(2*235*0.6*A23*10.2)/$Z$3</f>
        <v>39.635433070866142</v>
      </c>
      <c r="AB23" s="18">
        <f t="shared" si="22"/>
        <v>363.49078079999998</v>
      </c>
      <c r="AC23" s="14">
        <f>+(2*235*0.6*A23*10.2)/$AB$3</f>
        <v>37.748031496062993</v>
      </c>
      <c r="AD23" s="18">
        <f t="shared" si="23"/>
        <v>381.03003959999995</v>
      </c>
      <c r="AE23" s="14">
        <f>+(2*235*0.6*A23*10.2)/$AD$3</f>
        <v>36.032211882605587</v>
      </c>
      <c r="AF23" s="17">
        <f t="shared" si="24"/>
        <v>398.56929839999998</v>
      </c>
      <c r="AG23" s="14">
        <f>+(2*235*0.6*A23*10.2)/$AF$3</f>
        <v>34.465593974666213</v>
      </c>
      <c r="AH23" s="17">
        <f t="shared" si="25"/>
        <v>416.10855719999989</v>
      </c>
      <c r="AI23" s="14">
        <f>+(2*235*0.6*A23*10.2)/$AH$3</f>
        <v>33.029527559055119</v>
      </c>
      <c r="AJ23" s="17">
        <f t="shared" si="26"/>
        <v>433.64781599999998</v>
      </c>
      <c r="AK23" s="14">
        <f>+(2*235*0.6*A23*10.2)/$AJ$3</f>
        <v>31.708346456692912</v>
      </c>
      <c r="AL23" s="17">
        <f t="shared" si="27"/>
        <v>451.1870748</v>
      </c>
      <c r="AM23" s="14">
        <f>+(2*235*0.6*A23*10.2)/$AL$3</f>
        <v>30.488794669897032</v>
      </c>
      <c r="AN23" s="17">
        <f t="shared" si="28"/>
        <v>468.72633359999992</v>
      </c>
      <c r="AO23" s="14">
        <f>+(2*235*0.6*A23*10.2)/$AN$3</f>
        <v>29.359580052493438</v>
      </c>
      <c r="AP23" s="17">
        <f t="shared" si="29"/>
        <v>486.26559239999995</v>
      </c>
      <c r="AQ23" s="14">
        <f t="shared" si="30"/>
        <v>28.311023622047244</v>
      </c>
      <c r="AR23" s="17">
        <f t="shared" si="31"/>
        <v>503.80485119999986</v>
      </c>
      <c r="AS23" s="14">
        <f t="shared" si="32"/>
        <v>27.334781428183547</v>
      </c>
      <c r="AT23" s="17">
        <f t="shared" si="33"/>
        <v>521.34411</v>
      </c>
      <c r="AU23" s="14">
        <f t="shared" si="34"/>
        <v>26.423622047244095</v>
      </c>
      <c r="AV23" s="17">
        <f t="shared" si="35"/>
        <v>538.88336879999997</v>
      </c>
      <c r="AW23" s="14">
        <f t="shared" si="36"/>
        <v>25.571247142494286</v>
      </c>
      <c r="AX23" s="17">
        <f t="shared" si="37"/>
        <v>556.42262759999994</v>
      </c>
      <c r="AY23" s="14">
        <f t="shared" si="38"/>
        <v>24.772145669291341</v>
      </c>
    </row>
    <row r="24" spans="1:51">
      <c r="A24" s="15">
        <f t="shared" si="39"/>
        <v>14.5</v>
      </c>
      <c r="B24" s="20">
        <f t="shared" si="1"/>
        <v>140.14020682499998</v>
      </c>
      <c r="C24" s="21">
        <v>51</v>
      </c>
      <c r="D24" s="20">
        <f t="shared" si="3"/>
        <v>158.30586772499998</v>
      </c>
      <c r="E24" s="21">
        <v>51</v>
      </c>
      <c r="F24" s="22">
        <f t="shared" si="5"/>
        <v>176.47152862499999</v>
      </c>
      <c r="G24" s="21">
        <v>51</v>
      </c>
      <c r="H24" s="22">
        <f t="shared" si="7"/>
        <v>194.63718952499997</v>
      </c>
      <c r="I24" s="21">
        <v>51</v>
      </c>
      <c r="J24" s="22">
        <f t="shared" si="9"/>
        <v>212.80285042499997</v>
      </c>
      <c r="K24" s="21">
        <v>51</v>
      </c>
      <c r="L24" s="22">
        <f t="shared" si="11"/>
        <v>230.96851132499998</v>
      </c>
      <c r="M24" s="21">
        <v>51</v>
      </c>
      <c r="N24" s="22">
        <f t="shared" si="13"/>
        <v>249.13417222499999</v>
      </c>
      <c r="O24" s="21">
        <v>51</v>
      </c>
      <c r="P24" s="18">
        <f t="shared" si="15"/>
        <v>267.29983312500002</v>
      </c>
      <c r="Q24" s="14">
        <v>51</v>
      </c>
      <c r="R24" s="17">
        <f t="shared" si="17"/>
        <v>285.46549402499994</v>
      </c>
      <c r="S24" s="14">
        <v>51</v>
      </c>
      <c r="T24" s="17">
        <f t="shared" si="18"/>
        <v>303.63115492499998</v>
      </c>
      <c r="U24" s="14">
        <f>+(2*235*0.6*A24*10.2)/$T$3</f>
        <v>48.295275590551178</v>
      </c>
      <c r="V24" s="17">
        <f t="shared" si="19"/>
        <v>321.79681582499995</v>
      </c>
      <c r="W24" s="14">
        <f>+(2*235*0.6*A24*10.2)/$V$3</f>
        <v>45.612204724409445</v>
      </c>
      <c r="X24" s="17">
        <f t="shared" si="20"/>
        <v>339.96247672499999</v>
      </c>
      <c r="Y24" s="14">
        <f>+(2*235*0.6*A24*10.2)/$X$3</f>
        <v>43.211562370493162</v>
      </c>
      <c r="Z24" s="18">
        <f t="shared" si="21"/>
        <v>358.12813762499997</v>
      </c>
      <c r="AA24" s="14">
        <f>+(2*235*0.6*A24*10.2)/$Z$3</f>
        <v>41.050984251968501</v>
      </c>
      <c r="AB24" s="18">
        <f t="shared" si="22"/>
        <v>376.29379852499994</v>
      </c>
      <c r="AC24" s="14">
        <f>+(2*235*0.6*A24*10.2)/$AB$3</f>
        <v>39.096175478065241</v>
      </c>
      <c r="AD24" s="18">
        <f t="shared" si="23"/>
        <v>394.45945942499998</v>
      </c>
      <c r="AE24" s="14">
        <f>+(2*235*0.6*A24*10.2)/$AD$3</f>
        <v>37.319076592698636</v>
      </c>
      <c r="AF24" s="17">
        <f t="shared" si="24"/>
        <v>412.62512032499995</v>
      </c>
      <c r="AG24" s="14">
        <f>+(2*235*0.6*A24*10.2)/$AF$3</f>
        <v>35.696508045190001</v>
      </c>
      <c r="AH24" s="17">
        <f t="shared" si="25"/>
        <v>430.79078122499993</v>
      </c>
      <c r="AI24" s="14">
        <f>+(2*235*0.6*A24*10.2)/$AH$3</f>
        <v>34.209153543307089</v>
      </c>
      <c r="AJ24" s="17">
        <f t="shared" si="26"/>
        <v>448.95644212499997</v>
      </c>
      <c r="AK24" s="14">
        <f>+(2*235*0.6*A24*10.2)/$AJ$3</f>
        <v>32.840787401574801</v>
      </c>
      <c r="AL24" s="17">
        <f t="shared" si="27"/>
        <v>467.12210302499994</v>
      </c>
      <c r="AM24" s="14">
        <f>+(2*235*0.6*A24*10.2)/$AL$3</f>
        <v>31.577680193821923</v>
      </c>
      <c r="AN24" s="17">
        <f t="shared" si="28"/>
        <v>485.28776392499992</v>
      </c>
      <c r="AO24" s="14">
        <f>+(2*235*0.6*A24*10.2)/$AN$3</f>
        <v>30.408136482939632</v>
      </c>
      <c r="AP24" s="17">
        <f t="shared" si="29"/>
        <v>503.45342482499996</v>
      </c>
      <c r="AQ24" s="14">
        <f t="shared" si="30"/>
        <v>29.322131608548933</v>
      </c>
      <c r="AR24" s="17">
        <f t="shared" si="31"/>
        <v>521.61908572499988</v>
      </c>
      <c r="AS24" s="14">
        <f t="shared" si="32"/>
        <v>28.311023622047244</v>
      </c>
      <c r="AT24" s="17">
        <f t="shared" si="33"/>
        <v>539.78474662500003</v>
      </c>
      <c r="AU24" s="14">
        <f t="shared" si="34"/>
        <v>27.367322834645666</v>
      </c>
      <c r="AV24" s="17">
        <f t="shared" si="35"/>
        <v>557.95040752499995</v>
      </c>
      <c r="AW24" s="14">
        <f t="shared" si="36"/>
        <v>26.484505969011938</v>
      </c>
      <c r="AX24" s="17">
        <f t="shared" si="37"/>
        <v>576.11606842499987</v>
      </c>
      <c r="AY24" s="14">
        <f t="shared" si="38"/>
        <v>25.656865157480315</v>
      </c>
    </row>
    <row r="25" spans="1:51">
      <c r="A25" s="15">
        <f t="shared" si="39"/>
        <v>15</v>
      </c>
      <c r="B25" s="20">
        <f t="shared" si="1"/>
        <v>144.7876665</v>
      </c>
      <c r="C25" s="21">
        <v>51</v>
      </c>
      <c r="D25" s="20">
        <f t="shared" si="3"/>
        <v>163.57972949999998</v>
      </c>
      <c r="E25" s="21">
        <v>51</v>
      </c>
      <c r="F25" s="22">
        <f t="shared" si="5"/>
        <v>182.3717925</v>
      </c>
      <c r="G25" s="21">
        <v>51</v>
      </c>
      <c r="H25" s="22">
        <f t="shared" si="7"/>
        <v>201.16385549999998</v>
      </c>
      <c r="I25" s="21">
        <v>51</v>
      </c>
      <c r="J25" s="22">
        <f t="shared" si="9"/>
        <v>219.95591849999994</v>
      </c>
      <c r="K25" s="21">
        <v>51</v>
      </c>
      <c r="L25" s="22">
        <f t="shared" si="11"/>
        <v>238.74798149999998</v>
      </c>
      <c r="M25" s="21">
        <v>51</v>
      </c>
      <c r="N25" s="22">
        <f t="shared" si="13"/>
        <v>257.54004449999996</v>
      </c>
      <c r="O25" s="21">
        <v>51</v>
      </c>
      <c r="P25" s="18">
        <f t="shared" si="15"/>
        <v>276.33210750000001</v>
      </c>
      <c r="Q25" s="14">
        <v>51</v>
      </c>
      <c r="R25" s="17">
        <f t="shared" si="17"/>
        <v>295.12417049999999</v>
      </c>
      <c r="S25" s="14">
        <v>51</v>
      </c>
      <c r="T25" s="17">
        <f t="shared" si="18"/>
        <v>313.91623349999998</v>
      </c>
      <c r="U25" s="14">
        <f>+(2*235*0.6*A25*10.2)/$T$3</f>
        <v>49.960629921259844</v>
      </c>
      <c r="V25" s="17">
        <f t="shared" si="19"/>
        <v>332.70829650000002</v>
      </c>
      <c r="W25" s="14">
        <f>+(2*235*0.6*A25*10.2)/$V$3</f>
        <v>47.185039370078741</v>
      </c>
      <c r="X25" s="17">
        <f t="shared" si="20"/>
        <v>351.50035949999995</v>
      </c>
      <c r="Y25" s="14">
        <f>+(2*235*0.6*A25*10.2)/$X$3</f>
        <v>44.70161624533776</v>
      </c>
      <c r="Z25" s="18">
        <f t="shared" si="21"/>
        <v>370.29242249999999</v>
      </c>
      <c r="AA25" s="14">
        <f>+(2*235*0.6*A25*10.2)/$Z$3</f>
        <v>42.466535433070867</v>
      </c>
      <c r="AB25" s="18">
        <f t="shared" si="22"/>
        <v>389.08448549999997</v>
      </c>
      <c r="AC25" s="14">
        <f>+(2*235*0.6*A25*10.2)/$AB$3</f>
        <v>40.44431946006749</v>
      </c>
      <c r="AD25" s="18">
        <f t="shared" si="23"/>
        <v>407.87654850000001</v>
      </c>
      <c r="AE25" s="14">
        <f>+(2*235*0.6*A25*10.2)/$AD$3</f>
        <v>38.605941302791699</v>
      </c>
      <c r="AF25" s="17">
        <f t="shared" si="24"/>
        <v>426.66861149999988</v>
      </c>
      <c r="AG25" s="14">
        <f>+(2*235*0.6*A25*10.2)/$AF$3</f>
        <v>36.927422115713803</v>
      </c>
      <c r="AH25" s="17">
        <f t="shared" si="25"/>
        <v>445.46067449999993</v>
      </c>
      <c r="AI25" s="14">
        <f>+(2*235*0.6*A25*10.2)/$AH$3</f>
        <v>35.388779527559059</v>
      </c>
      <c r="AJ25" s="17">
        <f t="shared" si="26"/>
        <v>464.25273749999997</v>
      </c>
      <c r="AK25" s="14">
        <f>+(2*235*0.6*A25*10.2)/$AJ$3</f>
        <v>33.973228346456693</v>
      </c>
      <c r="AL25" s="17">
        <f t="shared" si="27"/>
        <v>483.04480050000001</v>
      </c>
      <c r="AM25" s="14">
        <f>+(2*235*0.6*A25*10.2)/$AL$3</f>
        <v>32.66656571774682</v>
      </c>
      <c r="AN25" s="17">
        <f t="shared" si="28"/>
        <v>501.83686349999999</v>
      </c>
      <c r="AO25" s="14">
        <f>+(2*235*0.6*A25*10.2)/$AN$3</f>
        <v>31.45669291338583</v>
      </c>
      <c r="AP25" s="17">
        <f t="shared" si="29"/>
        <v>520.62892649999992</v>
      </c>
      <c r="AQ25" s="14">
        <f t="shared" si="30"/>
        <v>30.333239595050621</v>
      </c>
      <c r="AR25" s="17">
        <f t="shared" si="31"/>
        <v>539.42098949999991</v>
      </c>
      <c r="AS25" s="14">
        <f t="shared" si="32"/>
        <v>29.287265815910946</v>
      </c>
      <c r="AT25" s="17">
        <f t="shared" si="33"/>
        <v>558.2130525</v>
      </c>
      <c r="AU25" s="14">
        <f t="shared" si="34"/>
        <v>28.311023622047244</v>
      </c>
      <c r="AV25" s="17">
        <f t="shared" si="35"/>
        <v>577.00511549999999</v>
      </c>
      <c r="AW25" s="14">
        <f t="shared" si="36"/>
        <v>27.397764795529593</v>
      </c>
      <c r="AX25" s="17">
        <f t="shared" si="37"/>
        <v>595.79717849999997</v>
      </c>
      <c r="AY25" s="14">
        <f t="shared" si="38"/>
        <v>26.541584645669293</v>
      </c>
    </row>
    <row r="26" spans="1:51">
      <c r="A26" s="15">
        <f t="shared" si="39"/>
        <v>15.5</v>
      </c>
      <c r="B26" s="20">
        <f t="shared" si="1"/>
        <v>149.422795425</v>
      </c>
      <c r="C26" s="21">
        <v>51</v>
      </c>
      <c r="D26" s="20">
        <f t="shared" si="3"/>
        <v>168.841260525</v>
      </c>
      <c r="E26" s="21">
        <v>51</v>
      </c>
      <c r="F26" s="22">
        <f t="shared" si="5"/>
        <v>188.25972562499999</v>
      </c>
      <c r="G26" s="21">
        <v>51</v>
      </c>
      <c r="H26" s="22">
        <f t="shared" si="7"/>
        <v>207.67819072499998</v>
      </c>
      <c r="I26" s="21">
        <v>51</v>
      </c>
      <c r="J26" s="22">
        <f t="shared" si="9"/>
        <v>227.09665582499997</v>
      </c>
      <c r="K26" s="21">
        <v>51</v>
      </c>
      <c r="L26" s="22">
        <f t="shared" si="11"/>
        <v>246.51512092499996</v>
      </c>
      <c r="M26" s="21">
        <v>51</v>
      </c>
      <c r="N26" s="22">
        <f t="shared" si="13"/>
        <v>265.93358602499995</v>
      </c>
      <c r="O26" s="21">
        <v>51</v>
      </c>
      <c r="P26" s="23">
        <f t="shared" si="15"/>
        <v>285.352051125</v>
      </c>
      <c r="Q26" s="21">
        <v>51</v>
      </c>
      <c r="R26" s="17">
        <f t="shared" si="17"/>
        <v>304.77051622499999</v>
      </c>
      <c r="S26" s="14">
        <v>51</v>
      </c>
      <c r="T26" s="17">
        <f t="shared" si="18"/>
        <v>324.18898132499999</v>
      </c>
      <c r="U26" s="14">
        <v>51</v>
      </c>
      <c r="V26" s="17">
        <f t="shared" si="19"/>
        <v>343.60744642499998</v>
      </c>
      <c r="W26" s="14">
        <f>+(2*235*0.6*A26*10.2)/$V$3</f>
        <v>48.75787401574803</v>
      </c>
      <c r="X26" s="17">
        <f t="shared" si="20"/>
        <v>363.02591152499997</v>
      </c>
      <c r="Y26" s="14">
        <f>+(2*235*0.6*A26*10.2)/$X$3</f>
        <v>46.191670120182344</v>
      </c>
      <c r="Z26" s="18">
        <f t="shared" si="21"/>
        <v>382.44437662500002</v>
      </c>
      <c r="AA26" s="14">
        <f>+(2*235*0.6*A26*10.2)/$Z$3</f>
        <v>43.882086614173225</v>
      </c>
      <c r="AB26" s="18">
        <f t="shared" si="22"/>
        <v>401.86284172499995</v>
      </c>
      <c r="AC26" s="14">
        <f>+(2*235*0.6*A26*10.2)/$AB$3</f>
        <v>41.792463442069739</v>
      </c>
      <c r="AD26" s="18">
        <f t="shared" si="23"/>
        <v>421.28130682499994</v>
      </c>
      <c r="AE26" s="14">
        <f>+(2*235*0.6*A26*10.2)/$AD$3</f>
        <v>39.892806012884755</v>
      </c>
      <c r="AF26" s="17">
        <f t="shared" si="24"/>
        <v>440.69977192499994</v>
      </c>
      <c r="AG26" s="14">
        <f>+(2*235*0.6*A26*10.2)/$AF$3</f>
        <v>38.158336186237591</v>
      </c>
      <c r="AH26" s="17">
        <f t="shared" si="25"/>
        <v>460.11823702499993</v>
      </c>
      <c r="AI26" s="14">
        <f>+(2*235*0.6*A26*10.2)/$AH$3</f>
        <v>36.568405511811029</v>
      </c>
      <c r="AJ26" s="17">
        <f t="shared" si="26"/>
        <v>479.53670212499998</v>
      </c>
      <c r="AK26" s="14">
        <f>+(2*235*0.6*A26*10.2)/$AJ$3</f>
        <v>35.105669291338579</v>
      </c>
      <c r="AL26" s="17">
        <f t="shared" si="27"/>
        <v>498.95516722499991</v>
      </c>
      <c r="AM26" s="14">
        <f>+(2*235*0.6*A26*10.2)/$AL$3</f>
        <v>33.755451241671715</v>
      </c>
      <c r="AN26" s="17">
        <f t="shared" si="28"/>
        <v>518.37363232500002</v>
      </c>
      <c r="AO26" s="14">
        <f>+(2*235*0.6*A26*10.2)/$AN$3</f>
        <v>32.50524934383202</v>
      </c>
      <c r="AP26" s="17">
        <f t="shared" si="29"/>
        <v>537.79209742499995</v>
      </c>
      <c r="AQ26" s="14">
        <f t="shared" si="30"/>
        <v>31.344347581552306</v>
      </c>
      <c r="AR26" s="17">
        <f t="shared" si="31"/>
        <v>557.210562525</v>
      </c>
      <c r="AS26" s="14">
        <f t="shared" si="32"/>
        <v>30.263508009774643</v>
      </c>
      <c r="AT26" s="17">
        <f t="shared" si="33"/>
        <v>576.62902762499994</v>
      </c>
      <c r="AU26" s="14">
        <f t="shared" si="34"/>
        <v>29.254724409448816</v>
      </c>
      <c r="AV26" s="17">
        <f t="shared" si="35"/>
        <v>596.04749272499998</v>
      </c>
      <c r="AW26" s="14">
        <f t="shared" si="36"/>
        <v>28.311023622047244</v>
      </c>
      <c r="AX26" s="17">
        <f t="shared" si="37"/>
        <v>615.46595782499992</v>
      </c>
      <c r="AY26" s="14">
        <f t="shared" si="38"/>
        <v>27.426304133858267</v>
      </c>
    </row>
    <row r="27" spans="1:51">
      <c r="A27" s="15">
        <f t="shared" si="39"/>
        <v>16</v>
      </c>
      <c r="B27" s="20">
        <f t="shared" si="1"/>
        <v>154.04559359999999</v>
      </c>
      <c r="C27" s="21">
        <v>51</v>
      </c>
      <c r="D27" s="20">
        <f t="shared" si="3"/>
        <v>174.09046079999999</v>
      </c>
      <c r="E27" s="21">
        <v>51</v>
      </c>
      <c r="F27" s="22">
        <f t="shared" si="5"/>
        <v>194.13532799999999</v>
      </c>
      <c r="G27" s="21">
        <v>51</v>
      </c>
      <c r="H27" s="22">
        <f t="shared" si="7"/>
        <v>214.18019519999999</v>
      </c>
      <c r="I27" s="21">
        <v>51</v>
      </c>
      <c r="J27" s="22">
        <f t="shared" si="9"/>
        <v>234.22506239999996</v>
      </c>
      <c r="K27" s="21">
        <v>51</v>
      </c>
      <c r="L27" s="22">
        <f t="shared" si="11"/>
        <v>254.26992959999998</v>
      </c>
      <c r="M27" s="21">
        <v>51</v>
      </c>
      <c r="N27" s="22">
        <f t="shared" si="13"/>
        <v>274.31479679999995</v>
      </c>
      <c r="O27" s="21">
        <v>51</v>
      </c>
      <c r="P27" s="23">
        <f t="shared" si="15"/>
        <v>294.35966400000001</v>
      </c>
      <c r="Q27" s="21">
        <v>51</v>
      </c>
      <c r="R27" s="17">
        <f t="shared" si="17"/>
        <v>314.40453119999995</v>
      </c>
      <c r="S27" s="14">
        <v>51</v>
      </c>
      <c r="T27" s="17">
        <f t="shared" si="18"/>
        <v>334.44939839999995</v>
      </c>
      <c r="U27" s="14">
        <v>51</v>
      </c>
      <c r="V27" s="17">
        <f t="shared" si="19"/>
        <v>354.49426560000001</v>
      </c>
      <c r="W27" s="14">
        <f>+(2*235*0.6*A27*10.2)/$V$3</f>
        <v>50.330708661417319</v>
      </c>
      <c r="X27" s="17">
        <f t="shared" si="20"/>
        <v>374.53913279999995</v>
      </c>
      <c r="Y27" s="14">
        <f>+(2*235*0.6*A27*10.2)/$X$3</f>
        <v>47.681723995026935</v>
      </c>
      <c r="Z27" s="18">
        <f t="shared" si="21"/>
        <v>394.584</v>
      </c>
      <c r="AA27" s="14">
        <f>+(2*235*0.6*A27*10.2)/$Z$3</f>
        <v>45.297637795275584</v>
      </c>
      <c r="AB27" s="18">
        <f t="shared" si="22"/>
        <v>414.62886719999995</v>
      </c>
      <c r="AC27" s="14">
        <f>+(2*235*0.6*A27*10.2)/$AB$3</f>
        <v>43.140607424071987</v>
      </c>
      <c r="AD27" s="18">
        <f t="shared" si="23"/>
        <v>434.67373439999994</v>
      </c>
      <c r="AE27" s="14">
        <f>+(2*235*0.6*A27*10.2)/$AD$3</f>
        <v>41.179670722977811</v>
      </c>
      <c r="AF27" s="17">
        <f t="shared" si="24"/>
        <v>454.71860159999994</v>
      </c>
      <c r="AG27" s="14">
        <f>+(2*235*0.6*A27*10.2)/$AF$3</f>
        <v>39.389250256761386</v>
      </c>
      <c r="AH27" s="17">
        <f t="shared" si="25"/>
        <v>474.76346879999994</v>
      </c>
      <c r="AI27" s="14">
        <f>+(2*235*0.6*A27*10.2)/$AH$3</f>
        <v>37.748031496062993</v>
      </c>
      <c r="AJ27" s="17">
        <f t="shared" si="26"/>
        <v>494.808336</v>
      </c>
      <c r="AK27" s="14">
        <f>+(2*235*0.6*A27*10.2)/$AJ$3</f>
        <v>36.238110236220464</v>
      </c>
      <c r="AL27" s="17">
        <f t="shared" si="27"/>
        <v>514.85320319999994</v>
      </c>
      <c r="AM27" s="14">
        <f>+(2*235*0.6*A27*10.2)/$AL$3</f>
        <v>34.844336765596601</v>
      </c>
      <c r="AN27" s="17">
        <f t="shared" si="28"/>
        <v>534.89807039999994</v>
      </c>
      <c r="AO27" s="14">
        <f>+(2*235*0.6*A27*10.2)/$AN$3</f>
        <v>33.55380577427821</v>
      </c>
      <c r="AP27" s="17">
        <f t="shared" si="29"/>
        <v>554.94293759999994</v>
      </c>
      <c r="AQ27" s="14">
        <f t="shared" si="30"/>
        <v>32.355455568053991</v>
      </c>
      <c r="AR27" s="17">
        <f t="shared" si="31"/>
        <v>574.98780479999994</v>
      </c>
      <c r="AS27" s="14">
        <f t="shared" si="32"/>
        <v>31.239750203638337</v>
      </c>
      <c r="AT27" s="17">
        <f t="shared" si="33"/>
        <v>595.03267199999993</v>
      </c>
      <c r="AU27" s="14">
        <f t="shared" si="34"/>
        <v>30.198425196850391</v>
      </c>
      <c r="AV27" s="17">
        <f t="shared" si="35"/>
        <v>615.07753919999993</v>
      </c>
      <c r="AW27" s="14">
        <f t="shared" si="36"/>
        <v>29.224282448564896</v>
      </c>
      <c r="AX27" s="17">
        <f t="shared" si="37"/>
        <v>635.12240639999993</v>
      </c>
      <c r="AY27" s="14">
        <f t="shared" si="38"/>
        <v>28.311023622047241</v>
      </c>
    </row>
    <row r="28" spans="1:51">
      <c r="A28" s="15">
        <f t="shared" si="39"/>
        <v>16.5</v>
      </c>
      <c r="B28" s="20">
        <f t="shared" si="1"/>
        <v>158.65606102499999</v>
      </c>
      <c r="C28" s="21">
        <v>51</v>
      </c>
      <c r="D28" s="20">
        <f t="shared" si="3"/>
        <v>179.32733032499999</v>
      </c>
      <c r="E28" s="21">
        <v>51</v>
      </c>
      <c r="F28" s="22">
        <f t="shared" si="5"/>
        <v>199.998599625</v>
      </c>
      <c r="G28" s="21">
        <v>51</v>
      </c>
      <c r="H28" s="22">
        <f t="shared" si="7"/>
        <v>220.66986892499997</v>
      </c>
      <c r="I28" s="21">
        <v>51</v>
      </c>
      <c r="J28" s="22">
        <f t="shared" si="9"/>
        <v>241.34113822499995</v>
      </c>
      <c r="K28" s="21">
        <v>51</v>
      </c>
      <c r="L28" s="22">
        <f t="shared" si="11"/>
        <v>262.01240752500001</v>
      </c>
      <c r="M28" s="21">
        <v>51</v>
      </c>
      <c r="N28" s="22">
        <f t="shared" si="13"/>
        <v>282.68367682499996</v>
      </c>
      <c r="O28" s="21">
        <v>51</v>
      </c>
      <c r="P28" s="23">
        <f t="shared" si="15"/>
        <v>303.35494612499997</v>
      </c>
      <c r="Q28" s="21">
        <v>51</v>
      </c>
      <c r="R28" s="22">
        <f t="shared" si="17"/>
        <v>324.02621542499998</v>
      </c>
      <c r="S28" s="21">
        <v>51</v>
      </c>
      <c r="T28" s="17">
        <f t="shared" si="18"/>
        <v>344.69748472499992</v>
      </c>
      <c r="U28" s="14">
        <v>51</v>
      </c>
      <c r="V28" s="17">
        <f t="shared" si="19"/>
        <v>365.36875402499999</v>
      </c>
      <c r="W28" s="14">
        <v>51</v>
      </c>
      <c r="X28" s="17">
        <f t="shared" si="20"/>
        <v>386.04002332499999</v>
      </c>
      <c r="Y28" s="14">
        <f>+(2*235*0.6*A28*10.2)/$X$3</f>
        <v>49.171777869871534</v>
      </c>
      <c r="Z28" s="18">
        <f t="shared" si="21"/>
        <v>406.711292625</v>
      </c>
      <c r="AA28" s="14">
        <f>+(2*235*0.6*A28*10.2)/$Z$3</f>
        <v>46.71318897637795</v>
      </c>
      <c r="AB28" s="18">
        <f t="shared" si="22"/>
        <v>427.382561925</v>
      </c>
      <c r="AC28" s="14">
        <f>+(2*235*0.6*A28*10.2)/$AB$3</f>
        <v>44.488751406074243</v>
      </c>
      <c r="AD28" s="18">
        <f t="shared" si="23"/>
        <v>448.05383122499995</v>
      </c>
      <c r="AE28" s="14">
        <f>+(2*235*0.6*A28*10.2)/$AD$3</f>
        <v>42.466535433070867</v>
      </c>
      <c r="AF28" s="17">
        <f t="shared" si="24"/>
        <v>468.72510052499996</v>
      </c>
      <c r="AG28" s="14">
        <f>+(2*235*0.6*A28*10.2)/$AF$3</f>
        <v>40.620164327285181</v>
      </c>
      <c r="AH28" s="17">
        <f t="shared" si="25"/>
        <v>489.39636982499991</v>
      </c>
      <c r="AI28" s="14">
        <f>+(2*235*0.6*A28*10.2)/$AH$3</f>
        <v>38.927657480314963</v>
      </c>
      <c r="AJ28" s="17">
        <f t="shared" si="26"/>
        <v>510.06763912499997</v>
      </c>
      <c r="AK28" s="14">
        <f>+(2*235*0.6*A28*10.2)/$AJ$3</f>
        <v>37.370551181102364</v>
      </c>
      <c r="AL28" s="17">
        <f t="shared" si="27"/>
        <v>530.73890842499998</v>
      </c>
      <c r="AM28" s="14">
        <f>+(2*235*0.6*A28*10.2)/$AL$3</f>
        <v>35.933222289521503</v>
      </c>
      <c r="AN28" s="17">
        <f t="shared" si="28"/>
        <v>551.41017772499993</v>
      </c>
      <c r="AO28" s="14">
        <f>+(2*235*0.6*A28*10.2)/$AN$3</f>
        <v>34.602362204724407</v>
      </c>
      <c r="AP28" s="17">
        <f t="shared" si="29"/>
        <v>572.08144702499999</v>
      </c>
      <c r="AQ28" s="14">
        <f t="shared" si="30"/>
        <v>33.366563554555682</v>
      </c>
      <c r="AR28" s="17">
        <f t="shared" si="31"/>
        <v>592.75271632499982</v>
      </c>
      <c r="AS28" s="14">
        <f t="shared" si="32"/>
        <v>32.215992397502042</v>
      </c>
      <c r="AT28" s="17">
        <f t="shared" si="33"/>
        <v>613.423985625</v>
      </c>
      <c r="AU28" s="14">
        <f t="shared" si="34"/>
        <v>31.142125984251969</v>
      </c>
      <c r="AV28" s="17">
        <f t="shared" si="35"/>
        <v>634.09525492499995</v>
      </c>
      <c r="AW28" s="14">
        <f t="shared" si="36"/>
        <v>30.137541275082551</v>
      </c>
      <c r="AX28" s="17">
        <f t="shared" si="37"/>
        <v>654.7665242249999</v>
      </c>
      <c r="AY28" s="14">
        <f t="shared" si="38"/>
        <v>29.195743110236222</v>
      </c>
    </row>
    <row r="29" spans="1:51">
      <c r="A29" s="15">
        <f t="shared" si="39"/>
        <v>17</v>
      </c>
      <c r="B29" s="20">
        <f t="shared" si="1"/>
        <v>163.25419769999999</v>
      </c>
      <c r="C29" s="21">
        <v>51</v>
      </c>
      <c r="D29" s="20">
        <f t="shared" si="3"/>
        <v>184.55186909999998</v>
      </c>
      <c r="E29" s="21">
        <v>51</v>
      </c>
      <c r="F29" s="22">
        <f t="shared" si="5"/>
        <v>205.84954049999999</v>
      </c>
      <c r="G29" s="21">
        <v>51</v>
      </c>
      <c r="H29" s="22">
        <f t="shared" si="7"/>
        <v>227.14721189999995</v>
      </c>
      <c r="I29" s="21">
        <v>51</v>
      </c>
      <c r="J29" s="22">
        <f t="shared" si="9"/>
        <v>248.44488329999996</v>
      </c>
      <c r="K29" s="21">
        <v>51</v>
      </c>
      <c r="L29" s="22">
        <f t="shared" si="11"/>
        <v>269.74255469999997</v>
      </c>
      <c r="M29" s="21">
        <v>51</v>
      </c>
      <c r="N29" s="22">
        <f t="shared" si="13"/>
        <v>291.04022609999998</v>
      </c>
      <c r="O29" s="21">
        <v>51</v>
      </c>
      <c r="P29" s="23">
        <f t="shared" si="15"/>
        <v>312.3378975</v>
      </c>
      <c r="Q29" s="21">
        <v>51</v>
      </c>
      <c r="R29" s="22">
        <f t="shared" si="17"/>
        <v>333.63556889999995</v>
      </c>
      <c r="S29" s="21">
        <v>51</v>
      </c>
      <c r="T29" s="17">
        <f t="shared" si="18"/>
        <v>354.93324029999997</v>
      </c>
      <c r="U29" s="14">
        <v>51</v>
      </c>
      <c r="V29" s="17">
        <f t="shared" si="19"/>
        <v>376.23091169999998</v>
      </c>
      <c r="W29" s="14">
        <v>51</v>
      </c>
      <c r="X29" s="17">
        <f t="shared" si="20"/>
        <v>397.52858309999999</v>
      </c>
      <c r="Y29" s="14">
        <v>51</v>
      </c>
      <c r="Z29" s="18">
        <f t="shared" si="21"/>
        <v>418.8262545</v>
      </c>
      <c r="AA29" s="14">
        <f>+(2*235*0.6*A29*10.2)/$Z$3</f>
        <v>48.128740157480308</v>
      </c>
      <c r="AB29" s="18">
        <f t="shared" si="22"/>
        <v>440.12392589999996</v>
      </c>
      <c r="AC29" s="14">
        <f>+(2*235*0.6*A29*10.2)/$AB$3</f>
        <v>45.836895388076485</v>
      </c>
      <c r="AD29" s="18">
        <f t="shared" si="23"/>
        <v>461.42159729999992</v>
      </c>
      <c r="AE29" s="14">
        <f>+(2*235*0.6*A29*10.2)/$AD$3</f>
        <v>43.753400143163923</v>
      </c>
      <c r="AF29" s="17">
        <f t="shared" si="24"/>
        <v>482.71926869999999</v>
      </c>
      <c r="AG29" s="14">
        <f>+(2*235*0.6*A29*10.2)/$AF$3</f>
        <v>41.851078397808969</v>
      </c>
      <c r="AH29" s="17">
        <f t="shared" si="25"/>
        <v>504.01694009999994</v>
      </c>
      <c r="AI29" s="14">
        <f>+(2*235*0.6*A29*10.2)/$AH$3</f>
        <v>40.107283464566933</v>
      </c>
      <c r="AJ29" s="17">
        <f t="shared" si="26"/>
        <v>525.31461149999996</v>
      </c>
      <c r="AK29" s="14">
        <f>+(2*235*0.6*A29*10.2)/$AJ$3</f>
        <v>38.50299212598425</v>
      </c>
      <c r="AL29" s="17">
        <f t="shared" si="27"/>
        <v>546.61228289999997</v>
      </c>
      <c r="AM29" s="14">
        <f>+(2*235*0.6*A29*10.2)/$AL$3</f>
        <v>37.022107813446397</v>
      </c>
      <c r="AN29" s="17">
        <f t="shared" si="28"/>
        <v>567.90995429999987</v>
      </c>
      <c r="AO29" s="14">
        <f>+(2*235*0.6*A29*10.2)/$AN$3</f>
        <v>35.650918635170605</v>
      </c>
      <c r="AP29" s="17">
        <f t="shared" si="29"/>
        <v>589.20762569999999</v>
      </c>
      <c r="AQ29" s="14">
        <f t="shared" si="30"/>
        <v>34.377671541057367</v>
      </c>
      <c r="AR29" s="17">
        <f t="shared" si="31"/>
        <v>610.50529709999989</v>
      </c>
      <c r="AS29" s="14">
        <f t="shared" si="32"/>
        <v>33.192234591365732</v>
      </c>
      <c r="AT29" s="17">
        <f t="shared" si="33"/>
        <v>631.80296850000002</v>
      </c>
      <c r="AU29" s="14">
        <f t="shared" si="34"/>
        <v>32.085826771653544</v>
      </c>
      <c r="AV29" s="17">
        <f t="shared" si="35"/>
        <v>653.10063989999992</v>
      </c>
      <c r="AW29" s="14">
        <f t="shared" si="36"/>
        <v>31.050800101600203</v>
      </c>
      <c r="AX29" s="17">
        <f t="shared" si="37"/>
        <v>674.39831129999993</v>
      </c>
      <c r="AY29" s="14">
        <f t="shared" si="38"/>
        <v>30.080462598425196</v>
      </c>
    </row>
    <row r="30" spans="1:51">
      <c r="A30" s="15">
        <f t="shared" si="39"/>
        <v>17.5</v>
      </c>
      <c r="B30" s="20">
        <f t="shared" si="1"/>
        <v>167.84000362500001</v>
      </c>
      <c r="C30" s="21">
        <v>51</v>
      </c>
      <c r="D30" s="20">
        <f t="shared" si="3"/>
        <v>189.764077125</v>
      </c>
      <c r="E30" s="21">
        <v>51</v>
      </c>
      <c r="F30" s="22">
        <f t="shared" si="5"/>
        <v>211.68815062499999</v>
      </c>
      <c r="G30" s="21">
        <v>51</v>
      </c>
      <c r="H30" s="22">
        <f t="shared" si="7"/>
        <v>233.61222412499998</v>
      </c>
      <c r="I30" s="21">
        <v>51</v>
      </c>
      <c r="J30" s="22">
        <f t="shared" si="9"/>
        <v>255.53629762499995</v>
      </c>
      <c r="K30" s="21">
        <v>51</v>
      </c>
      <c r="L30" s="22">
        <f t="shared" si="11"/>
        <v>277.46037112499999</v>
      </c>
      <c r="M30" s="21">
        <v>51</v>
      </c>
      <c r="N30" s="22">
        <f t="shared" si="13"/>
        <v>299.38444462499996</v>
      </c>
      <c r="O30" s="21">
        <v>51</v>
      </c>
      <c r="P30" s="23">
        <f t="shared" si="15"/>
        <v>321.30851812499998</v>
      </c>
      <c r="Q30" s="21">
        <v>51</v>
      </c>
      <c r="R30" s="22">
        <f t="shared" si="17"/>
        <v>343.232591625</v>
      </c>
      <c r="S30" s="21">
        <v>51</v>
      </c>
      <c r="T30" s="22">
        <f t="shared" si="18"/>
        <v>365.15666512499996</v>
      </c>
      <c r="U30" s="21">
        <v>51</v>
      </c>
      <c r="V30" s="17">
        <f t="shared" si="19"/>
        <v>387.08073862499998</v>
      </c>
      <c r="W30" s="14">
        <v>51</v>
      </c>
      <c r="X30" s="17">
        <f t="shared" si="20"/>
        <v>409.004812125</v>
      </c>
      <c r="Y30" s="14">
        <f>+(2*235*0.6*A30*10.2)/$X$3</f>
        <v>52.151885619560716</v>
      </c>
      <c r="Z30" s="18">
        <f t="shared" si="21"/>
        <v>430.92888562499996</v>
      </c>
      <c r="AA30" s="14">
        <f>+(2*235*0.6*A30*10.2)/$Z$3</f>
        <v>49.544291338582674</v>
      </c>
      <c r="AB30" s="18">
        <f t="shared" si="22"/>
        <v>452.85295912499998</v>
      </c>
      <c r="AC30" s="14">
        <f>+(2*235*0.6*A30*10.2)/$AB$3</f>
        <v>47.185039370078741</v>
      </c>
      <c r="AD30" s="18">
        <f t="shared" si="23"/>
        <v>474.777032625</v>
      </c>
      <c r="AE30" s="14">
        <f>+(2*235*0.6*A30*10.2)/$AD$3</f>
        <v>45.040264853256986</v>
      </c>
      <c r="AF30" s="17">
        <f t="shared" si="24"/>
        <v>496.70110612499991</v>
      </c>
      <c r="AG30" s="14">
        <f>+(2*235*0.6*A30*10.2)/$AF$3</f>
        <v>43.081992468332771</v>
      </c>
      <c r="AH30" s="17">
        <f t="shared" si="25"/>
        <v>518.62517962499987</v>
      </c>
      <c r="AI30" s="14">
        <f>+(2*235*0.6*A30*10.2)/$AH$3</f>
        <v>41.286909448818903</v>
      </c>
      <c r="AJ30" s="17">
        <f t="shared" si="26"/>
        <v>540.54925312499995</v>
      </c>
      <c r="AK30" s="14">
        <f>+(2*235*0.6*A30*10.2)/$AJ$3</f>
        <v>39.635433070866142</v>
      </c>
      <c r="AL30" s="17">
        <f t="shared" si="27"/>
        <v>562.47332662500003</v>
      </c>
      <c r="AM30" s="14">
        <f>+(2*235*0.6*A30*10.2)/$AL$3</f>
        <v>38.110993337371291</v>
      </c>
      <c r="AN30" s="17">
        <f t="shared" si="28"/>
        <v>584.39740012499999</v>
      </c>
      <c r="AO30" s="14">
        <f>+(2*235*0.6*A30*10.2)/$AN$3</f>
        <v>36.699475065616802</v>
      </c>
      <c r="AP30" s="17">
        <f t="shared" si="29"/>
        <v>606.32147362499984</v>
      </c>
      <c r="AQ30" s="14">
        <f t="shared" si="30"/>
        <v>35.388779527559059</v>
      </c>
      <c r="AR30" s="17">
        <f t="shared" si="31"/>
        <v>628.24554712499992</v>
      </c>
      <c r="AS30" s="14">
        <f t="shared" si="32"/>
        <v>34.168476785229437</v>
      </c>
      <c r="AT30" s="17">
        <f t="shared" si="33"/>
        <v>650.16962062499999</v>
      </c>
      <c r="AU30" s="14">
        <f t="shared" si="34"/>
        <v>33.029527559055119</v>
      </c>
      <c r="AV30" s="17">
        <f t="shared" si="35"/>
        <v>672.09369412499996</v>
      </c>
      <c r="AW30" s="14">
        <f t="shared" si="36"/>
        <v>31.964058928117858</v>
      </c>
      <c r="AX30" s="17">
        <f t="shared" si="37"/>
        <v>694.01776762500003</v>
      </c>
      <c r="AY30" s="14">
        <f t="shared" si="38"/>
        <v>30.965182086614174</v>
      </c>
    </row>
    <row r="31" spans="1:51">
      <c r="A31" s="15">
        <f t="shared" si="39"/>
        <v>18</v>
      </c>
      <c r="B31" s="20">
        <f t="shared" si="1"/>
        <v>172.41347879999998</v>
      </c>
      <c r="C31" s="21">
        <v>51</v>
      </c>
      <c r="D31" s="20">
        <f t="shared" si="3"/>
        <v>194.96395439999998</v>
      </c>
      <c r="E31" s="21">
        <v>51</v>
      </c>
      <c r="F31" s="22">
        <f t="shared" si="5"/>
        <v>217.51443</v>
      </c>
      <c r="G31" s="21">
        <v>51</v>
      </c>
      <c r="H31" s="22">
        <f t="shared" si="7"/>
        <v>240.06490559999997</v>
      </c>
      <c r="I31" s="21">
        <v>51</v>
      </c>
      <c r="J31" s="22">
        <f t="shared" si="9"/>
        <v>262.6153812</v>
      </c>
      <c r="K31" s="21">
        <v>51</v>
      </c>
      <c r="L31" s="22">
        <f t="shared" si="11"/>
        <v>285.16585679999997</v>
      </c>
      <c r="M31" s="21">
        <v>51</v>
      </c>
      <c r="N31" s="22">
        <f t="shared" si="13"/>
        <v>307.71633239999994</v>
      </c>
      <c r="O31" s="21">
        <v>51</v>
      </c>
      <c r="P31" s="23">
        <f t="shared" si="15"/>
        <v>330.26680799999997</v>
      </c>
      <c r="Q31" s="21">
        <v>51</v>
      </c>
      <c r="R31" s="22">
        <f t="shared" si="17"/>
        <v>352.8172836</v>
      </c>
      <c r="S31" s="21">
        <v>51</v>
      </c>
      <c r="T31" s="22">
        <f t="shared" si="18"/>
        <v>375.36775919999997</v>
      </c>
      <c r="U31" s="21">
        <v>51</v>
      </c>
      <c r="V31" s="17">
        <f t="shared" si="19"/>
        <v>397.91823479999994</v>
      </c>
      <c r="W31" s="14">
        <v>51</v>
      </c>
      <c r="X31" s="17">
        <f t="shared" si="20"/>
        <v>420.46871039999996</v>
      </c>
      <c r="Y31" s="14">
        <f>+(2*235*0.6*A31*10.2)/$X$3</f>
        <v>53.641939494405307</v>
      </c>
      <c r="Z31" s="18">
        <f t="shared" si="21"/>
        <v>443.01918599999999</v>
      </c>
      <c r="AA31" s="14">
        <v>51</v>
      </c>
      <c r="AB31" s="18">
        <f t="shared" si="22"/>
        <v>465.56966159999996</v>
      </c>
      <c r="AC31" s="14">
        <f>+(2*235*0.6*A31*10.2)/$AB$3</f>
        <v>48.533183352080989</v>
      </c>
      <c r="AD31" s="18">
        <f t="shared" si="23"/>
        <v>488.12013719999999</v>
      </c>
      <c r="AE31" s="14">
        <f>+(2*235*0.6*A31*10.2)/$AD$3</f>
        <v>46.327129563350034</v>
      </c>
      <c r="AF31" s="17">
        <f t="shared" si="24"/>
        <v>510.6706127999999</v>
      </c>
      <c r="AG31" s="14">
        <f>+(2*235*0.6*A31*10.2)/$AF$3</f>
        <v>44.312906538856559</v>
      </c>
      <c r="AH31" s="17">
        <f t="shared" si="25"/>
        <v>533.22108839999999</v>
      </c>
      <c r="AI31" s="14">
        <f>+(2*235*0.6*A31*10.2)/$AH$3</f>
        <v>42.466535433070867</v>
      </c>
      <c r="AJ31" s="17">
        <f t="shared" si="26"/>
        <v>555.77156400000001</v>
      </c>
      <c r="AK31" s="14">
        <f>+(2*235*0.6*A31*10.2)/$AJ$3</f>
        <v>40.767874015748028</v>
      </c>
      <c r="AL31" s="17">
        <f t="shared" si="27"/>
        <v>578.32203959999993</v>
      </c>
      <c r="AM31" s="14">
        <f>+(2*235*0.6*A31*10.2)/$AL$3</f>
        <v>39.199878861296185</v>
      </c>
      <c r="AN31" s="17">
        <f t="shared" si="28"/>
        <v>600.87251519999995</v>
      </c>
      <c r="AO31" s="14">
        <f>+(2*235*0.6*A31*10.2)/$AN$3</f>
        <v>37.748031496062993</v>
      </c>
      <c r="AP31" s="17">
        <f t="shared" si="29"/>
        <v>623.42299079999987</v>
      </c>
      <c r="AQ31" s="14">
        <f t="shared" si="30"/>
        <v>36.399887514060744</v>
      </c>
      <c r="AR31" s="17">
        <f t="shared" si="31"/>
        <v>645.97346639999989</v>
      </c>
      <c r="AS31" s="14">
        <f t="shared" si="32"/>
        <v>35.144718979093135</v>
      </c>
      <c r="AT31" s="17">
        <f t="shared" si="33"/>
        <v>668.52394200000003</v>
      </c>
      <c r="AU31" s="14">
        <f t="shared" si="34"/>
        <v>33.973228346456693</v>
      </c>
      <c r="AV31" s="17">
        <f t="shared" si="35"/>
        <v>691.07441759999995</v>
      </c>
      <c r="AW31" s="14">
        <f t="shared" si="36"/>
        <v>32.877317754635506</v>
      </c>
      <c r="AX31" s="17">
        <f t="shared" si="37"/>
        <v>713.62489319999997</v>
      </c>
      <c r="AY31" s="14">
        <f t="shared" si="38"/>
        <v>31.849901574803148</v>
      </c>
    </row>
    <row r="32" spans="1:51">
      <c r="A32" s="15">
        <f t="shared" si="39"/>
        <v>18.5</v>
      </c>
      <c r="B32" s="20">
        <f t="shared" si="1"/>
        <v>176.97462322499999</v>
      </c>
      <c r="C32" s="21">
        <v>51</v>
      </c>
      <c r="D32" s="20">
        <f t="shared" si="3"/>
        <v>200.15150092499999</v>
      </c>
      <c r="E32" s="21">
        <v>51</v>
      </c>
      <c r="F32" s="22">
        <f t="shared" si="5"/>
        <v>223.328378625</v>
      </c>
      <c r="G32" s="21">
        <v>51</v>
      </c>
      <c r="H32" s="22">
        <f t="shared" si="7"/>
        <v>246.50525632499998</v>
      </c>
      <c r="I32" s="21">
        <v>51</v>
      </c>
      <c r="J32" s="22">
        <f t="shared" si="9"/>
        <v>269.68213402499998</v>
      </c>
      <c r="K32" s="21">
        <v>51</v>
      </c>
      <c r="L32" s="22">
        <f t="shared" si="11"/>
        <v>292.85901172499996</v>
      </c>
      <c r="M32" s="21">
        <v>51</v>
      </c>
      <c r="N32" s="22">
        <f t="shared" si="13"/>
        <v>316.03588942499999</v>
      </c>
      <c r="O32" s="21">
        <v>51</v>
      </c>
      <c r="P32" s="23">
        <f t="shared" si="15"/>
        <v>339.21276712499997</v>
      </c>
      <c r="Q32" s="21">
        <v>51</v>
      </c>
      <c r="R32" s="22">
        <f t="shared" si="17"/>
        <v>362.38964482499995</v>
      </c>
      <c r="S32" s="21">
        <v>51</v>
      </c>
      <c r="T32" s="22">
        <f t="shared" si="18"/>
        <v>385.56652252499998</v>
      </c>
      <c r="U32" s="21">
        <v>51</v>
      </c>
      <c r="V32" s="22">
        <f t="shared" si="19"/>
        <v>408.74340022499996</v>
      </c>
      <c r="W32" s="21">
        <v>51</v>
      </c>
      <c r="X32" s="17">
        <f t="shared" si="20"/>
        <v>431.92027792499994</v>
      </c>
      <c r="Y32" s="14">
        <f>+(2*235*0.6*A32*10.2)/$X$3</f>
        <v>55.131993369249898</v>
      </c>
      <c r="Z32" s="18">
        <f t="shared" si="21"/>
        <v>455.09715562499997</v>
      </c>
      <c r="AA32" s="14">
        <v>51</v>
      </c>
      <c r="AB32" s="18">
        <f t="shared" si="22"/>
        <v>478.27403332499995</v>
      </c>
      <c r="AC32" s="14">
        <f>+(2*235*0.6*A32*10.2)/$AB$3</f>
        <v>49.881327334083238</v>
      </c>
      <c r="AD32" s="18">
        <f t="shared" si="23"/>
        <v>501.45091102499993</v>
      </c>
      <c r="AE32" s="14">
        <f>+(2*235*0.6*A32*10.2)/$AD$3</f>
        <v>47.61399427344309</v>
      </c>
      <c r="AF32" s="17">
        <f t="shared" si="24"/>
        <v>524.62778872499996</v>
      </c>
      <c r="AG32" s="14">
        <f>+(2*235*0.6*A32*10.2)/$AF$3</f>
        <v>45.543820609380347</v>
      </c>
      <c r="AH32" s="17">
        <f t="shared" si="25"/>
        <v>547.80466642499994</v>
      </c>
      <c r="AI32" s="14">
        <f>+(2*235*0.6*A32*10.2)/$AH$3</f>
        <v>43.646161417322837</v>
      </c>
      <c r="AJ32" s="17">
        <f t="shared" si="26"/>
        <v>570.98154412500003</v>
      </c>
      <c r="AK32" s="14">
        <f>+(2*235*0.6*A32*10.2)/$AJ$3</f>
        <v>41.900314960629913</v>
      </c>
      <c r="AL32" s="17">
        <f t="shared" si="27"/>
        <v>594.158421825</v>
      </c>
      <c r="AM32" s="14">
        <f>+(2*235*0.6*A32*10.2)/$AL$3</f>
        <v>40.288764385221079</v>
      </c>
      <c r="AN32" s="17">
        <f t="shared" si="28"/>
        <v>617.33529952499998</v>
      </c>
      <c r="AO32" s="14">
        <f>+(2*235*0.6*A32*10.2)/$AN$3</f>
        <v>38.796587926509183</v>
      </c>
      <c r="AP32" s="17">
        <f t="shared" si="29"/>
        <v>640.51217722499996</v>
      </c>
      <c r="AQ32" s="14">
        <f t="shared" si="30"/>
        <v>37.410995500562429</v>
      </c>
      <c r="AR32" s="17">
        <f t="shared" si="31"/>
        <v>663.68905492499994</v>
      </c>
      <c r="AS32" s="14">
        <f t="shared" si="32"/>
        <v>36.120961172956832</v>
      </c>
      <c r="AT32" s="17">
        <f t="shared" si="33"/>
        <v>686.86593262500003</v>
      </c>
      <c r="AU32" s="14">
        <f t="shared" si="34"/>
        <v>34.916929133858261</v>
      </c>
      <c r="AV32" s="17">
        <f t="shared" si="35"/>
        <v>710.042810325</v>
      </c>
      <c r="AW32" s="14">
        <f t="shared" si="36"/>
        <v>33.790576581153161</v>
      </c>
      <c r="AX32" s="17">
        <f t="shared" si="37"/>
        <v>733.21968802499998</v>
      </c>
      <c r="AY32" s="14">
        <f t="shared" si="38"/>
        <v>32.734621062992126</v>
      </c>
    </row>
    <row r="33" spans="1:51">
      <c r="A33" s="15">
        <f t="shared" si="39"/>
        <v>19</v>
      </c>
      <c r="B33" s="20">
        <f t="shared" si="1"/>
        <v>181.52343689999998</v>
      </c>
      <c r="C33" s="21">
        <v>51</v>
      </c>
      <c r="D33" s="20">
        <f t="shared" si="3"/>
        <v>205.32671669999996</v>
      </c>
      <c r="E33" s="21">
        <v>51</v>
      </c>
      <c r="F33" s="22">
        <f t="shared" si="5"/>
        <v>229.1299965</v>
      </c>
      <c r="G33" s="21">
        <v>51</v>
      </c>
      <c r="H33" s="22">
        <f t="shared" si="7"/>
        <v>252.93327629999996</v>
      </c>
      <c r="I33" s="21">
        <v>51</v>
      </c>
      <c r="J33" s="22">
        <f t="shared" si="9"/>
        <v>276.73655609999992</v>
      </c>
      <c r="K33" s="21">
        <v>51</v>
      </c>
      <c r="L33" s="22">
        <f t="shared" si="11"/>
        <v>300.53983590000001</v>
      </c>
      <c r="M33" s="21">
        <v>51</v>
      </c>
      <c r="N33" s="22">
        <f t="shared" si="13"/>
        <v>324.3431157</v>
      </c>
      <c r="O33" s="21">
        <v>51</v>
      </c>
      <c r="P33" s="23">
        <f t="shared" si="15"/>
        <v>348.14639549999998</v>
      </c>
      <c r="Q33" s="21">
        <v>51</v>
      </c>
      <c r="R33" s="22">
        <f t="shared" si="17"/>
        <v>371.94967529999997</v>
      </c>
      <c r="S33" s="21">
        <v>51</v>
      </c>
      <c r="T33" s="22">
        <f t="shared" si="18"/>
        <v>395.75295509999995</v>
      </c>
      <c r="U33" s="21">
        <v>51</v>
      </c>
      <c r="V33" s="22">
        <f t="shared" si="19"/>
        <v>419.55623489999994</v>
      </c>
      <c r="W33" s="21">
        <v>51</v>
      </c>
      <c r="X33" s="17">
        <f t="shared" si="20"/>
        <v>443.35951469999998</v>
      </c>
      <c r="Y33" s="14">
        <f>+(2*235*0.6*A33*10.2)/$X$3</f>
        <v>56.622047244094489</v>
      </c>
      <c r="Z33" s="18">
        <f t="shared" si="21"/>
        <v>467.16279449999996</v>
      </c>
      <c r="AA33" s="14">
        <v>51</v>
      </c>
      <c r="AB33" s="18">
        <f t="shared" si="22"/>
        <v>490.9660743</v>
      </c>
      <c r="AC33" s="14">
        <v>51</v>
      </c>
      <c r="AD33" s="18">
        <f t="shared" si="23"/>
        <v>514.76935409999999</v>
      </c>
      <c r="AE33" s="14">
        <f>+(2*235*0.6*A33*10.2)/$AD$3</f>
        <v>48.900858983536153</v>
      </c>
      <c r="AF33" s="17">
        <f t="shared" si="24"/>
        <v>538.57263389999991</v>
      </c>
      <c r="AG33" s="14">
        <f>+(2*235*0.6*A33*10.2)/$AF$3</f>
        <v>46.774734679904149</v>
      </c>
      <c r="AH33" s="17">
        <f t="shared" si="25"/>
        <v>562.37591369999984</v>
      </c>
      <c r="AI33" s="14">
        <f>+(2*235*0.6*A33*10.2)/$AH$3</f>
        <v>44.825787401574807</v>
      </c>
      <c r="AJ33" s="17">
        <f t="shared" si="26"/>
        <v>586.1791935</v>
      </c>
      <c r="AK33" s="14">
        <f>+(2*235*0.6*A33*10.2)/$AJ$3</f>
        <v>43.032755905511813</v>
      </c>
      <c r="AL33" s="17">
        <f t="shared" si="27"/>
        <v>609.98247330000004</v>
      </c>
      <c r="AM33" s="14">
        <f>+(2*235*0.6*A33*10.2)/$AL$3</f>
        <v>41.377649909145973</v>
      </c>
      <c r="AN33" s="17">
        <f t="shared" si="28"/>
        <v>633.78575309999997</v>
      </c>
      <c r="AO33" s="14">
        <f>+(2*235*0.6*A33*10.2)/$AN$3</f>
        <v>39.84514435695538</v>
      </c>
      <c r="AP33" s="17">
        <f t="shared" si="29"/>
        <v>657.58903289999989</v>
      </c>
      <c r="AQ33" s="14">
        <f t="shared" si="30"/>
        <v>38.42210348706412</v>
      </c>
      <c r="AR33" s="17">
        <f t="shared" si="31"/>
        <v>681.39231269999982</v>
      </c>
      <c r="AS33" s="14">
        <f t="shared" si="32"/>
        <v>37.09720336682053</v>
      </c>
      <c r="AT33" s="17">
        <f t="shared" si="33"/>
        <v>705.19559249999998</v>
      </c>
      <c r="AU33" s="14">
        <f t="shared" si="34"/>
        <v>35.860629921259843</v>
      </c>
      <c r="AV33" s="17">
        <f t="shared" si="35"/>
        <v>728.99887230000002</v>
      </c>
      <c r="AW33" s="14">
        <f t="shared" si="36"/>
        <v>34.703835407670816</v>
      </c>
      <c r="AX33" s="17">
        <f t="shared" si="37"/>
        <v>752.80215209999994</v>
      </c>
      <c r="AY33" s="14">
        <f t="shared" si="38"/>
        <v>33.619340551181104</v>
      </c>
    </row>
    <row r="34" spans="1:51">
      <c r="A34" s="15">
        <f t="shared" si="39"/>
        <v>19.5</v>
      </c>
      <c r="B34" s="20">
        <f t="shared" si="1"/>
        <v>186.05991982499998</v>
      </c>
      <c r="C34" s="21">
        <v>51</v>
      </c>
      <c r="D34" s="20">
        <f t="shared" si="3"/>
        <v>210.489601725</v>
      </c>
      <c r="E34" s="21">
        <v>51</v>
      </c>
      <c r="F34" s="22">
        <f t="shared" si="5"/>
        <v>234.91928362499999</v>
      </c>
      <c r="G34" s="21">
        <v>51</v>
      </c>
      <c r="H34" s="22">
        <f t="shared" si="7"/>
        <v>259.34896552499998</v>
      </c>
      <c r="I34" s="21">
        <v>51</v>
      </c>
      <c r="J34" s="22">
        <f t="shared" si="9"/>
        <v>283.77864742499997</v>
      </c>
      <c r="K34" s="21">
        <v>51</v>
      </c>
      <c r="L34" s="22">
        <f t="shared" si="11"/>
        <v>308.20832932499997</v>
      </c>
      <c r="M34" s="21">
        <v>51</v>
      </c>
      <c r="N34" s="22">
        <f t="shared" si="13"/>
        <v>332.63801122499996</v>
      </c>
      <c r="O34" s="21">
        <v>51</v>
      </c>
      <c r="P34" s="23">
        <f t="shared" si="15"/>
        <v>357.06769312500001</v>
      </c>
      <c r="Q34" s="21">
        <v>51</v>
      </c>
      <c r="R34" s="22">
        <f t="shared" si="17"/>
        <v>381.49737502499994</v>
      </c>
      <c r="S34" s="21">
        <v>51</v>
      </c>
      <c r="T34" s="22">
        <f t="shared" si="18"/>
        <v>405.92705692499993</v>
      </c>
      <c r="U34" s="21">
        <v>51</v>
      </c>
      <c r="V34" s="22">
        <f t="shared" si="19"/>
        <v>430.35673882499998</v>
      </c>
      <c r="W34" s="21">
        <v>51</v>
      </c>
      <c r="X34" s="22">
        <f t="shared" si="20"/>
        <v>454.78642072499991</v>
      </c>
      <c r="Y34" s="21">
        <f>+(2*235*0.6*A34*10.2)/$X$3</f>
        <v>58.11210111893908</v>
      </c>
      <c r="Z34" s="18">
        <f t="shared" si="21"/>
        <v>479.21610262499996</v>
      </c>
      <c r="AA34" s="14">
        <v>51</v>
      </c>
      <c r="AB34" s="18">
        <f t="shared" si="22"/>
        <v>503.64578452499995</v>
      </c>
      <c r="AC34" s="14">
        <v>51</v>
      </c>
      <c r="AD34" s="18">
        <f t="shared" si="23"/>
        <v>528.07546642499995</v>
      </c>
      <c r="AE34" s="14">
        <f>+(2*235*0.6*A34*10.2)/$AD$3</f>
        <v>50.187723693629202</v>
      </c>
      <c r="AF34" s="17">
        <f t="shared" si="24"/>
        <v>552.50514832499982</v>
      </c>
      <c r="AG34" s="14">
        <f>+(2*235*0.6*A34*10.2)/$AF$3</f>
        <v>48.005648750427937</v>
      </c>
      <c r="AH34" s="17">
        <f t="shared" si="25"/>
        <v>576.93483022499993</v>
      </c>
      <c r="AI34" s="14">
        <f>+(2*235*0.6*A34*10.2)/$AH$3</f>
        <v>46.005413385826778</v>
      </c>
      <c r="AJ34" s="17">
        <f t="shared" si="26"/>
        <v>601.36451212500003</v>
      </c>
      <c r="AK34" s="14">
        <f>+(2*235*0.6*A34*10.2)/$AJ$3</f>
        <v>44.165196850393698</v>
      </c>
      <c r="AL34" s="17">
        <f t="shared" si="27"/>
        <v>625.79419402499991</v>
      </c>
      <c r="AM34" s="14">
        <f>+(2*235*0.6*A34*10.2)/$AL$3</f>
        <v>42.466535433070867</v>
      </c>
      <c r="AN34" s="17">
        <f t="shared" si="28"/>
        <v>650.2238759249999</v>
      </c>
      <c r="AO34" s="14">
        <f>+(2*235*0.6*A34*10.2)/$AN$3</f>
        <v>40.893700787401578</v>
      </c>
      <c r="AP34" s="17">
        <f t="shared" si="29"/>
        <v>674.65355782499989</v>
      </c>
      <c r="AQ34" s="14">
        <f t="shared" si="30"/>
        <v>39.433211473565805</v>
      </c>
      <c r="AR34" s="17">
        <f t="shared" si="31"/>
        <v>699.08323972499988</v>
      </c>
      <c r="AS34" s="14">
        <f t="shared" si="32"/>
        <v>38.073445560684227</v>
      </c>
      <c r="AT34" s="17">
        <f t="shared" si="33"/>
        <v>723.51292162499999</v>
      </c>
      <c r="AU34" s="14">
        <f t="shared" si="34"/>
        <v>36.804330708661418</v>
      </c>
      <c r="AV34" s="17">
        <f t="shared" si="35"/>
        <v>747.94260352499998</v>
      </c>
      <c r="AW34" s="14">
        <f t="shared" si="36"/>
        <v>35.617094234188464</v>
      </c>
      <c r="AX34" s="17">
        <f t="shared" si="37"/>
        <v>772.37228542499986</v>
      </c>
      <c r="AY34" s="14">
        <f t="shared" si="38"/>
        <v>34.504060039370081</v>
      </c>
    </row>
    <row r="35" spans="1:51">
      <c r="A35" s="15">
        <f t="shared" si="39"/>
        <v>20</v>
      </c>
      <c r="B35" s="20">
        <f t="shared" si="1"/>
        <v>190.58407199999999</v>
      </c>
      <c r="C35" s="21">
        <v>51</v>
      </c>
      <c r="D35" s="20">
        <f t="shared" si="3"/>
        <v>215.64015599999999</v>
      </c>
      <c r="E35" s="21">
        <v>51</v>
      </c>
      <c r="F35" s="22">
        <f t="shared" si="5"/>
        <v>240.69623999999999</v>
      </c>
      <c r="G35" s="21">
        <v>51</v>
      </c>
      <c r="H35" s="22">
        <f t="shared" si="7"/>
        <v>265.75232399999999</v>
      </c>
      <c r="I35" s="21">
        <v>51</v>
      </c>
      <c r="J35" s="22">
        <f t="shared" si="9"/>
        <v>290.80840799999993</v>
      </c>
      <c r="K35" s="21">
        <v>51</v>
      </c>
      <c r="L35" s="22">
        <f t="shared" si="11"/>
        <v>315.86449199999998</v>
      </c>
      <c r="M35" s="21">
        <v>51</v>
      </c>
      <c r="N35" s="22">
        <f t="shared" si="13"/>
        <v>340.92057599999993</v>
      </c>
      <c r="O35" s="21">
        <v>51</v>
      </c>
      <c r="P35" s="23">
        <f t="shared" si="15"/>
        <v>365.97665999999998</v>
      </c>
      <c r="Q35" s="21">
        <v>51</v>
      </c>
      <c r="R35" s="22">
        <f t="shared" si="17"/>
        <v>391.03274399999998</v>
      </c>
      <c r="S35" s="21">
        <v>51</v>
      </c>
      <c r="T35" s="22">
        <f t="shared" si="18"/>
        <v>416.08882799999998</v>
      </c>
      <c r="U35" s="21">
        <v>51</v>
      </c>
      <c r="V35" s="22">
        <f t="shared" si="19"/>
        <v>441.14491199999998</v>
      </c>
      <c r="W35" s="21">
        <v>51</v>
      </c>
      <c r="X35" s="22">
        <f t="shared" si="20"/>
        <v>466.20099599999998</v>
      </c>
      <c r="Y35" s="21">
        <f>+(2*235*0.6*A35*10.2)/$X$3</f>
        <v>59.602154993783671</v>
      </c>
      <c r="Z35" s="18">
        <f t="shared" si="21"/>
        <v>491.25707999999997</v>
      </c>
      <c r="AA35" s="14">
        <v>51</v>
      </c>
      <c r="AB35" s="18">
        <f t="shared" si="22"/>
        <v>516.31316400000003</v>
      </c>
      <c r="AC35" s="14">
        <v>51</v>
      </c>
      <c r="AD35" s="18">
        <f t="shared" si="23"/>
        <v>541.36924799999997</v>
      </c>
      <c r="AE35" s="14">
        <v>51</v>
      </c>
      <c r="AF35" s="17">
        <f t="shared" si="24"/>
        <v>566.42533199999991</v>
      </c>
      <c r="AG35" s="14">
        <f>+(2*235*0.6*A35*10.2)/$AF$3</f>
        <v>49.236562820951725</v>
      </c>
      <c r="AH35" s="17">
        <f t="shared" si="25"/>
        <v>591.48141599999985</v>
      </c>
      <c r="AI35" s="14">
        <f>+(2*235*0.6*A35*10.2)/$AH$3</f>
        <v>47.185039370078741</v>
      </c>
      <c r="AJ35" s="17">
        <f t="shared" si="26"/>
        <v>616.53750000000002</v>
      </c>
      <c r="AK35" s="14">
        <f>+(2*235*0.6*A35*10.2)/$AJ$3</f>
        <v>45.297637795275584</v>
      </c>
      <c r="AL35" s="17">
        <f t="shared" si="27"/>
        <v>641.59358399999996</v>
      </c>
      <c r="AM35" s="14">
        <f>+(2*235*0.6*A35*10.2)/$AL$3</f>
        <v>43.555420956995754</v>
      </c>
      <c r="AN35" s="17">
        <f t="shared" si="28"/>
        <v>666.64966800000002</v>
      </c>
      <c r="AO35" s="14">
        <f>+(2*235*0.6*A35*10.2)/$AN$3</f>
        <v>41.942257217847768</v>
      </c>
      <c r="AP35" s="17">
        <f t="shared" si="29"/>
        <v>691.70575199999985</v>
      </c>
      <c r="AQ35" s="14">
        <f t="shared" si="30"/>
        <v>40.44431946006749</v>
      </c>
      <c r="AR35" s="17">
        <f t="shared" si="31"/>
        <v>716.7618359999999</v>
      </c>
      <c r="AS35" s="14">
        <f t="shared" si="32"/>
        <v>39.049687754547925</v>
      </c>
      <c r="AT35" s="17">
        <f t="shared" si="33"/>
        <v>741.81791999999996</v>
      </c>
      <c r="AU35" s="14">
        <f t="shared" si="34"/>
        <v>37.748031496062985</v>
      </c>
      <c r="AV35" s="17">
        <f t="shared" si="35"/>
        <v>766.87400400000001</v>
      </c>
      <c r="AW35" s="14">
        <f t="shared" si="36"/>
        <v>36.530353060706119</v>
      </c>
      <c r="AX35" s="17">
        <f t="shared" si="37"/>
        <v>791.93008799999996</v>
      </c>
      <c r="AY35" s="14">
        <f t="shared" si="38"/>
        <v>35.388779527559052</v>
      </c>
    </row>
    <row r="36" spans="1:51">
      <c r="A36" s="15">
        <f t="shared" si="39"/>
        <v>20.5</v>
      </c>
      <c r="B36" s="20">
        <f t="shared" si="1"/>
        <v>195.09589342499999</v>
      </c>
      <c r="C36" s="21">
        <v>51</v>
      </c>
      <c r="D36" s="20">
        <f t="shared" si="3"/>
        <v>220.77837952499999</v>
      </c>
      <c r="E36" s="21">
        <v>51</v>
      </c>
      <c r="F36" s="22">
        <f t="shared" si="5"/>
        <v>246.460865625</v>
      </c>
      <c r="G36" s="21">
        <v>51</v>
      </c>
      <c r="H36" s="22">
        <f t="shared" si="7"/>
        <v>272.143351725</v>
      </c>
      <c r="I36" s="21">
        <v>51</v>
      </c>
      <c r="J36" s="22">
        <f t="shared" si="9"/>
        <v>297.82583782499995</v>
      </c>
      <c r="K36" s="21">
        <v>51</v>
      </c>
      <c r="L36" s="22">
        <f t="shared" si="11"/>
        <v>323.50832392499996</v>
      </c>
      <c r="M36" s="21">
        <v>51</v>
      </c>
      <c r="N36" s="22">
        <f t="shared" si="13"/>
        <v>349.19081002499996</v>
      </c>
      <c r="O36" s="21">
        <v>51</v>
      </c>
      <c r="P36" s="23">
        <f t="shared" si="15"/>
        <v>374.87329612499997</v>
      </c>
      <c r="Q36" s="21">
        <v>51</v>
      </c>
      <c r="R36" s="22">
        <f t="shared" si="17"/>
        <v>400.55578222499997</v>
      </c>
      <c r="S36" s="21">
        <v>51</v>
      </c>
      <c r="T36" s="22">
        <f t="shared" si="18"/>
        <v>426.23826832499998</v>
      </c>
      <c r="U36" s="21">
        <v>51</v>
      </c>
      <c r="V36" s="22">
        <f t="shared" si="19"/>
        <v>451.92075442499998</v>
      </c>
      <c r="W36" s="21">
        <v>51</v>
      </c>
      <c r="X36" s="22">
        <f t="shared" si="20"/>
        <v>477.60324052499993</v>
      </c>
      <c r="Y36" s="21">
        <f>+(2*235*0.6*A36*10.2)/$X$3</f>
        <v>61.092208868628262</v>
      </c>
      <c r="Z36" s="23">
        <f t="shared" si="21"/>
        <v>503.285726625</v>
      </c>
      <c r="AA36" s="21">
        <v>51</v>
      </c>
      <c r="AB36" s="18">
        <f t="shared" si="22"/>
        <v>528.96821272499994</v>
      </c>
      <c r="AC36" s="14">
        <v>51</v>
      </c>
      <c r="AD36" s="18">
        <f t="shared" si="23"/>
        <v>554.65069882499995</v>
      </c>
      <c r="AE36" s="14">
        <v>51</v>
      </c>
      <c r="AF36" s="17">
        <f t="shared" si="24"/>
        <v>580.33318492499996</v>
      </c>
      <c r="AG36" s="14">
        <f>+(2*235*0.6*A36*10.2)/$AF$3</f>
        <v>50.467476891475528</v>
      </c>
      <c r="AH36" s="17">
        <f t="shared" si="25"/>
        <v>606.01567102499985</v>
      </c>
      <c r="AI36" s="14">
        <f>+(2*235*0.6*A36*10.2)/$AH$3</f>
        <v>48.364665354330711</v>
      </c>
      <c r="AJ36" s="17">
        <f t="shared" si="26"/>
        <v>631.69815712499997</v>
      </c>
      <c r="AK36" s="14">
        <f>+(2*235*0.6*A36*10.2)/$AJ$3</f>
        <v>46.430078740157477</v>
      </c>
      <c r="AL36" s="17">
        <f t="shared" si="27"/>
        <v>657.38064322499997</v>
      </c>
      <c r="AM36" s="14">
        <f>+(2*235*0.6*A36*10.2)/$AL$3</f>
        <v>44.644306480920655</v>
      </c>
      <c r="AN36" s="17">
        <f t="shared" si="28"/>
        <v>683.06312932499998</v>
      </c>
      <c r="AO36" s="14">
        <f>+(2*235*0.6*A36*10.2)/$AN$3</f>
        <v>42.990813648293965</v>
      </c>
      <c r="AP36" s="17">
        <f t="shared" si="29"/>
        <v>708.74561542499987</v>
      </c>
      <c r="AQ36" s="14">
        <f t="shared" si="30"/>
        <v>41.455427446569182</v>
      </c>
      <c r="AR36" s="17">
        <f t="shared" si="31"/>
        <v>734.42810152499987</v>
      </c>
      <c r="AS36" s="14">
        <f t="shared" si="32"/>
        <v>40.025929948411623</v>
      </c>
      <c r="AT36" s="17">
        <f t="shared" si="33"/>
        <v>760.11058762499999</v>
      </c>
      <c r="AU36" s="14">
        <f t="shared" si="34"/>
        <v>38.691732283464567</v>
      </c>
      <c r="AV36" s="17">
        <f t="shared" si="35"/>
        <v>785.79307372499989</v>
      </c>
      <c r="AW36" s="14">
        <f t="shared" si="36"/>
        <v>37.443611887223774</v>
      </c>
      <c r="AX36" s="17">
        <f t="shared" si="37"/>
        <v>811.47555982499989</v>
      </c>
      <c r="AY36" s="14">
        <f t="shared" si="38"/>
        <v>36.27349901574803</v>
      </c>
    </row>
    <row r="37" spans="1:51">
      <c r="A37" s="15">
        <f t="shared" si="39"/>
        <v>21</v>
      </c>
      <c r="B37" s="20">
        <f t="shared" si="1"/>
        <v>199.59538409999999</v>
      </c>
      <c r="C37" s="21">
        <v>51</v>
      </c>
      <c r="D37" s="20">
        <f t="shared" si="3"/>
        <v>225.90427229999997</v>
      </c>
      <c r="E37" s="21">
        <v>51</v>
      </c>
      <c r="F37" s="22">
        <f t="shared" si="5"/>
        <v>252.21316049999999</v>
      </c>
      <c r="G37" s="21">
        <v>51</v>
      </c>
      <c r="H37" s="22">
        <f t="shared" si="7"/>
        <v>278.52204869999997</v>
      </c>
      <c r="I37" s="21">
        <v>51</v>
      </c>
      <c r="J37" s="22">
        <f t="shared" si="9"/>
        <v>304.83093689999998</v>
      </c>
      <c r="K37" s="21">
        <v>51</v>
      </c>
      <c r="L37" s="22">
        <f t="shared" si="11"/>
        <v>331.1398251</v>
      </c>
      <c r="M37" s="21">
        <v>51</v>
      </c>
      <c r="N37" s="22">
        <f t="shared" si="13"/>
        <v>357.44871329999995</v>
      </c>
      <c r="O37" s="21">
        <v>51</v>
      </c>
      <c r="P37" s="23">
        <f t="shared" si="15"/>
        <v>383.75760149999996</v>
      </c>
      <c r="Q37" s="21">
        <v>51</v>
      </c>
      <c r="R37" s="22">
        <f t="shared" si="17"/>
        <v>410.06648969999998</v>
      </c>
      <c r="S37" s="21">
        <v>51</v>
      </c>
      <c r="T37" s="22">
        <f t="shared" si="18"/>
        <v>436.37537789999993</v>
      </c>
      <c r="U37" s="21">
        <v>51</v>
      </c>
      <c r="V37" s="22">
        <f t="shared" si="19"/>
        <v>462.68426609999995</v>
      </c>
      <c r="W37" s="21">
        <v>51</v>
      </c>
      <c r="X37" s="22">
        <f t="shared" si="20"/>
        <v>488.9931542999999</v>
      </c>
      <c r="Y37" s="21">
        <f>+(2*235*0.6*A37*10.2)/$X$3</f>
        <v>62.582262743472853</v>
      </c>
      <c r="Z37" s="23">
        <f t="shared" si="21"/>
        <v>515.30204249999997</v>
      </c>
      <c r="AA37" s="21">
        <v>51</v>
      </c>
      <c r="AB37" s="18">
        <f t="shared" si="22"/>
        <v>541.61093069999993</v>
      </c>
      <c r="AC37" s="14">
        <v>51</v>
      </c>
      <c r="AD37" s="18">
        <f t="shared" si="23"/>
        <v>567.9198189</v>
      </c>
      <c r="AE37" s="14">
        <v>51</v>
      </c>
      <c r="AF37" s="17">
        <f t="shared" si="24"/>
        <v>594.22870709999995</v>
      </c>
      <c r="AG37" s="14">
        <v>51</v>
      </c>
      <c r="AH37" s="17">
        <f t="shared" si="25"/>
        <v>620.53759529999991</v>
      </c>
      <c r="AI37" s="14">
        <f>+(2*235*0.6*A37*10.2)/$AH$3</f>
        <v>49.544291338582681</v>
      </c>
      <c r="AJ37" s="17">
        <f t="shared" si="26"/>
        <v>646.84648349999998</v>
      </c>
      <c r="AK37" s="14">
        <f>+(2*235*0.6*A37*10.2)/$AJ$3</f>
        <v>47.562519685039362</v>
      </c>
      <c r="AL37" s="17">
        <f t="shared" si="27"/>
        <v>673.15537169999993</v>
      </c>
      <c r="AM37" s="14">
        <f>+(2*235*0.6*A37*10.2)/$AL$3</f>
        <v>45.733192004845549</v>
      </c>
      <c r="AN37" s="17">
        <f t="shared" si="28"/>
        <v>699.4642599</v>
      </c>
      <c r="AO37" s="14">
        <f>+(2*235*0.6*A37*10.2)/$AN$3</f>
        <v>44.039370078740156</v>
      </c>
      <c r="AP37" s="17">
        <f t="shared" si="29"/>
        <v>725.77314809999996</v>
      </c>
      <c r="AQ37" s="14">
        <f t="shared" si="30"/>
        <v>42.466535433070867</v>
      </c>
      <c r="AR37" s="17">
        <f t="shared" si="31"/>
        <v>752.08203629999991</v>
      </c>
      <c r="AS37" s="14">
        <f t="shared" si="32"/>
        <v>41.00217214227532</v>
      </c>
      <c r="AT37" s="17">
        <f t="shared" si="33"/>
        <v>778.39092449999998</v>
      </c>
      <c r="AU37" s="14">
        <f t="shared" si="34"/>
        <v>39.635433070866135</v>
      </c>
      <c r="AV37" s="17">
        <f t="shared" si="35"/>
        <v>804.69981269999994</v>
      </c>
      <c r="AW37" s="14">
        <f t="shared" si="36"/>
        <v>38.356870713741422</v>
      </c>
      <c r="AX37" s="17">
        <f t="shared" si="37"/>
        <v>831.00870089999989</v>
      </c>
      <c r="AY37" s="14">
        <f t="shared" si="38"/>
        <v>37.158218503937007</v>
      </c>
    </row>
    <row r="38" spans="1:51">
      <c r="A38" s="15">
        <f t="shared" si="39"/>
        <v>21.5</v>
      </c>
      <c r="B38" s="20">
        <f t="shared" si="1"/>
        <v>204.082544025</v>
      </c>
      <c r="C38" s="21">
        <v>51</v>
      </c>
      <c r="D38" s="20">
        <f t="shared" si="3"/>
        <v>231.01783432499997</v>
      </c>
      <c r="E38" s="21">
        <v>51</v>
      </c>
      <c r="F38" s="22">
        <f t="shared" si="5"/>
        <v>257.95312462499999</v>
      </c>
      <c r="G38" s="21">
        <v>51</v>
      </c>
      <c r="H38" s="22">
        <f t="shared" si="7"/>
        <v>284.88841492499995</v>
      </c>
      <c r="I38" s="21">
        <v>51</v>
      </c>
      <c r="J38" s="22">
        <f t="shared" si="9"/>
        <v>311.82370522499991</v>
      </c>
      <c r="K38" s="21">
        <v>51</v>
      </c>
      <c r="L38" s="22">
        <f t="shared" si="11"/>
        <v>338.75899552499999</v>
      </c>
      <c r="M38" s="21">
        <v>51</v>
      </c>
      <c r="N38" s="22">
        <f t="shared" si="13"/>
        <v>365.69428582499995</v>
      </c>
      <c r="O38" s="21">
        <v>51</v>
      </c>
      <c r="P38" s="23">
        <f t="shared" si="15"/>
        <v>392.62957612499997</v>
      </c>
      <c r="Q38" s="21">
        <v>51</v>
      </c>
      <c r="R38" s="22">
        <f t="shared" si="17"/>
        <v>419.56486642499999</v>
      </c>
      <c r="S38" s="21">
        <v>51</v>
      </c>
      <c r="T38" s="22">
        <f t="shared" si="18"/>
        <v>446.50015672499995</v>
      </c>
      <c r="U38" s="21">
        <v>51</v>
      </c>
      <c r="V38" s="22">
        <f t="shared" si="19"/>
        <v>473.43544702499997</v>
      </c>
      <c r="W38" s="21">
        <v>51</v>
      </c>
      <c r="X38" s="22">
        <f t="shared" si="20"/>
        <v>500.37073732499999</v>
      </c>
      <c r="Y38" s="21">
        <f>+(2*235*0.6*A38*10.2)/$X$3</f>
        <v>64.072316618317444</v>
      </c>
      <c r="Z38" s="23">
        <f t="shared" si="21"/>
        <v>527.30602762499996</v>
      </c>
      <c r="AA38" s="21">
        <v>51</v>
      </c>
      <c r="AB38" s="23">
        <f t="shared" si="22"/>
        <v>554.24131792499998</v>
      </c>
      <c r="AC38" s="21">
        <v>51</v>
      </c>
      <c r="AD38" s="18">
        <f t="shared" si="23"/>
        <v>581.17660822499988</v>
      </c>
      <c r="AE38" s="14">
        <v>51</v>
      </c>
      <c r="AF38" s="17">
        <f t="shared" si="24"/>
        <v>608.1118985249999</v>
      </c>
      <c r="AG38" s="14">
        <v>51</v>
      </c>
      <c r="AH38" s="17">
        <f t="shared" si="25"/>
        <v>635.04718882499992</v>
      </c>
      <c r="AI38" s="14">
        <v>51</v>
      </c>
      <c r="AJ38" s="17">
        <f t="shared" si="26"/>
        <v>661.98247912499994</v>
      </c>
      <c r="AK38" s="14">
        <f>+(2*235*0.6*A38*10.2)/$AJ$3</f>
        <v>48.694960629921262</v>
      </c>
      <c r="AL38" s="17">
        <f t="shared" si="27"/>
        <v>688.91776942499996</v>
      </c>
      <c r="AM38" s="14">
        <f>+(2*235*0.6*A38*10.2)/$AL$3</f>
        <v>46.822077528770443</v>
      </c>
      <c r="AN38" s="17">
        <f t="shared" si="28"/>
        <v>715.85305972499998</v>
      </c>
      <c r="AO38" s="14">
        <f>+(2*235*0.6*A38*10.2)/$AN$3</f>
        <v>45.087926509186353</v>
      </c>
      <c r="AP38" s="17">
        <f t="shared" si="29"/>
        <v>742.788350025</v>
      </c>
      <c r="AQ38" s="14">
        <f t="shared" si="30"/>
        <v>43.477643419572559</v>
      </c>
      <c r="AR38" s="17">
        <f t="shared" si="31"/>
        <v>769.72364032499991</v>
      </c>
      <c r="AS38" s="14">
        <f t="shared" si="32"/>
        <v>41.978414336139018</v>
      </c>
      <c r="AT38" s="17">
        <f t="shared" si="33"/>
        <v>796.65893062499993</v>
      </c>
      <c r="AU38" s="14">
        <f t="shared" si="34"/>
        <v>40.579133858267717</v>
      </c>
      <c r="AV38" s="17">
        <f t="shared" si="35"/>
        <v>823.59422092499995</v>
      </c>
      <c r="AW38" s="14">
        <f t="shared" si="36"/>
        <v>39.270129540259077</v>
      </c>
      <c r="AX38" s="17">
        <f t="shared" si="37"/>
        <v>850.52951122499996</v>
      </c>
      <c r="AY38" s="14">
        <f t="shared" si="38"/>
        <v>38.042937992125985</v>
      </c>
    </row>
    <row r="39" spans="1:51">
      <c r="A39" s="15">
        <f t="shared" si="39"/>
        <v>22</v>
      </c>
      <c r="B39" s="20">
        <f t="shared" si="1"/>
        <v>208.55737319999997</v>
      </c>
      <c r="C39" s="21">
        <v>51</v>
      </c>
      <c r="D39" s="20">
        <f t="shared" si="3"/>
        <v>236.1190656</v>
      </c>
      <c r="E39" s="21">
        <v>51</v>
      </c>
      <c r="F39" s="22">
        <f t="shared" si="5"/>
        <v>263.68075799999997</v>
      </c>
      <c r="G39" s="21">
        <v>51</v>
      </c>
      <c r="H39" s="22">
        <f t="shared" si="7"/>
        <v>291.24245039999994</v>
      </c>
      <c r="I39" s="21">
        <v>51</v>
      </c>
      <c r="J39" s="22">
        <f t="shared" si="9"/>
        <v>318.80414279999991</v>
      </c>
      <c r="K39" s="21">
        <v>51</v>
      </c>
      <c r="L39" s="22">
        <f t="shared" si="11"/>
        <v>346.36583519999999</v>
      </c>
      <c r="M39" s="21">
        <v>51</v>
      </c>
      <c r="N39" s="22">
        <f t="shared" si="13"/>
        <v>373.92752759999996</v>
      </c>
      <c r="O39" s="21">
        <v>51</v>
      </c>
      <c r="P39" s="23">
        <f t="shared" si="15"/>
        <v>401.48921999999999</v>
      </c>
      <c r="Q39" s="21">
        <v>51</v>
      </c>
      <c r="R39" s="22">
        <f t="shared" si="17"/>
        <v>429.05091239999996</v>
      </c>
      <c r="S39" s="21">
        <v>51</v>
      </c>
      <c r="T39" s="22">
        <f t="shared" si="18"/>
        <v>456.61260479999993</v>
      </c>
      <c r="U39" s="21">
        <v>51</v>
      </c>
      <c r="V39" s="22">
        <f t="shared" si="19"/>
        <v>484.17429719999996</v>
      </c>
      <c r="W39" s="21">
        <v>51</v>
      </c>
      <c r="X39" s="22">
        <f t="shared" si="20"/>
        <v>511.73598959999993</v>
      </c>
      <c r="Y39" s="21">
        <f>+(2*235*0.6*A39*10.2)/$X$3</f>
        <v>65.562370493162035</v>
      </c>
      <c r="Z39" s="23">
        <f t="shared" si="21"/>
        <v>539.29768200000001</v>
      </c>
      <c r="AA39" s="21">
        <v>51</v>
      </c>
      <c r="AB39" s="23">
        <f t="shared" si="22"/>
        <v>566.85937439999998</v>
      </c>
      <c r="AC39" s="21">
        <v>51</v>
      </c>
      <c r="AD39" s="18">
        <f t="shared" si="23"/>
        <v>594.42106679999995</v>
      </c>
      <c r="AE39" s="14">
        <v>51</v>
      </c>
      <c r="AF39" s="17">
        <f t="shared" si="24"/>
        <v>621.98275919999992</v>
      </c>
      <c r="AG39" s="14">
        <v>51</v>
      </c>
      <c r="AH39" s="17">
        <f t="shared" si="25"/>
        <v>649.54445159999989</v>
      </c>
      <c r="AI39" s="14">
        <v>51</v>
      </c>
      <c r="AJ39" s="17">
        <f t="shared" si="26"/>
        <v>677.10614399999997</v>
      </c>
      <c r="AK39" s="14">
        <f>+(2*235*0.6*A39*10.2)/$AJ$3</f>
        <v>49.827401574803147</v>
      </c>
      <c r="AL39" s="17">
        <f t="shared" si="27"/>
        <v>704.66783639999994</v>
      </c>
      <c r="AM39" s="14">
        <f>+(2*235*0.6*A39*10.2)/$AL$3</f>
        <v>47.910963052695337</v>
      </c>
      <c r="AN39" s="17">
        <f t="shared" si="28"/>
        <v>732.22952879999991</v>
      </c>
      <c r="AO39" s="14">
        <f>+(2*235*0.6*A39*10.2)/$AN$3</f>
        <v>46.136482939632543</v>
      </c>
      <c r="AP39" s="17">
        <f t="shared" si="29"/>
        <v>759.79122119999988</v>
      </c>
      <c r="AQ39" s="14">
        <f t="shared" si="30"/>
        <v>44.488751406074243</v>
      </c>
      <c r="AR39" s="17">
        <f t="shared" si="31"/>
        <v>787.35291359999985</v>
      </c>
      <c r="AS39" s="14">
        <f t="shared" si="32"/>
        <v>42.954656530002715</v>
      </c>
      <c r="AT39" s="17">
        <f t="shared" si="33"/>
        <v>814.91460599999994</v>
      </c>
      <c r="AU39" s="14">
        <f t="shared" si="34"/>
        <v>41.522834645669292</v>
      </c>
      <c r="AV39" s="17">
        <f t="shared" si="35"/>
        <v>842.47629839999991</v>
      </c>
      <c r="AW39" s="14">
        <f t="shared" si="36"/>
        <v>40.183388366776732</v>
      </c>
      <c r="AX39" s="17">
        <f t="shared" si="37"/>
        <v>870.03799079999987</v>
      </c>
      <c r="AY39" s="14">
        <f t="shared" si="38"/>
        <v>38.927657480314963</v>
      </c>
    </row>
    <row r="40" spans="1:51">
      <c r="A40" s="15">
        <f t="shared" si="39"/>
        <v>22.5</v>
      </c>
      <c r="B40" s="20">
        <f t="shared" si="1"/>
        <v>213.01987162500001</v>
      </c>
      <c r="C40" s="21">
        <v>51</v>
      </c>
      <c r="D40" s="20">
        <f t="shared" si="3"/>
        <v>241.20796612499998</v>
      </c>
      <c r="E40" s="21">
        <v>51</v>
      </c>
      <c r="F40" s="22">
        <f t="shared" si="5"/>
        <v>269.39606062500002</v>
      </c>
      <c r="G40" s="21">
        <v>51</v>
      </c>
      <c r="H40" s="22">
        <f t="shared" si="7"/>
        <v>297.58415512499994</v>
      </c>
      <c r="I40" s="21">
        <v>51</v>
      </c>
      <c r="J40" s="22">
        <f t="shared" si="9"/>
        <v>325.77224962499997</v>
      </c>
      <c r="K40" s="21">
        <v>51</v>
      </c>
      <c r="L40" s="22">
        <f t="shared" si="11"/>
        <v>353.96034412500001</v>
      </c>
      <c r="M40" s="21">
        <v>51</v>
      </c>
      <c r="N40" s="22">
        <f t="shared" si="13"/>
        <v>382.14843862499993</v>
      </c>
      <c r="O40" s="21">
        <v>51</v>
      </c>
      <c r="P40" s="23">
        <f t="shared" si="15"/>
        <v>410.33653312500002</v>
      </c>
      <c r="Q40" s="21">
        <v>51</v>
      </c>
      <c r="R40" s="22">
        <f t="shared" si="17"/>
        <v>438.52462762499999</v>
      </c>
      <c r="S40" s="21">
        <v>51</v>
      </c>
      <c r="T40" s="22">
        <f t="shared" si="18"/>
        <v>466.71272212499991</v>
      </c>
      <c r="U40" s="21">
        <v>51</v>
      </c>
      <c r="V40" s="22">
        <f t="shared" si="19"/>
        <v>494.900816625</v>
      </c>
      <c r="W40" s="21">
        <v>51</v>
      </c>
      <c r="X40" s="22">
        <f t="shared" si="20"/>
        <v>523.08891112499998</v>
      </c>
      <c r="Y40" s="21">
        <f>+(2*235*0.6*A40*10.2)/$X$3</f>
        <v>67.052424368006626</v>
      </c>
      <c r="Z40" s="23">
        <f t="shared" si="21"/>
        <v>551.27700562500002</v>
      </c>
      <c r="AA40" s="21">
        <v>51</v>
      </c>
      <c r="AB40" s="23">
        <f t="shared" si="22"/>
        <v>579.46510012499994</v>
      </c>
      <c r="AC40" s="21">
        <v>51</v>
      </c>
      <c r="AD40" s="23">
        <f t="shared" si="23"/>
        <v>607.65319462499986</v>
      </c>
      <c r="AE40" s="21">
        <v>51</v>
      </c>
      <c r="AF40" s="17">
        <f t="shared" si="24"/>
        <v>635.84128912499989</v>
      </c>
      <c r="AG40" s="14">
        <v>51</v>
      </c>
      <c r="AH40" s="17">
        <f t="shared" si="25"/>
        <v>664.02938362499992</v>
      </c>
      <c r="AI40" s="14">
        <v>51</v>
      </c>
      <c r="AJ40" s="17">
        <f t="shared" si="26"/>
        <v>692.21747812499996</v>
      </c>
      <c r="AK40" s="14">
        <v>51</v>
      </c>
      <c r="AL40" s="17">
        <f t="shared" si="27"/>
        <v>720.40557262499999</v>
      </c>
      <c r="AM40" s="14">
        <f>+(2*235*0.6*A40*10.2)/$AL$3</f>
        <v>48.999848576620224</v>
      </c>
      <c r="AN40" s="17">
        <f t="shared" si="28"/>
        <v>748.59366712499991</v>
      </c>
      <c r="AO40" s="14">
        <f>+(2*235*0.6*A40*10.2)/$AN$3</f>
        <v>47.185039370078741</v>
      </c>
      <c r="AP40" s="17">
        <f t="shared" si="29"/>
        <v>776.78176162499994</v>
      </c>
      <c r="AQ40" s="14">
        <f t="shared" si="30"/>
        <v>45.499859392575928</v>
      </c>
      <c r="AR40" s="17">
        <f t="shared" si="31"/>
        <v>804.96985612499986</v>
      </c>
      <c r="AS40" s="14">
        <f t="shared" si="32"/>
        <v>43.930898723866413</v>
      </c>
      <c r="AT40" s="17">
        <f t="shared" si="33"/>
        <v>833.15795062500001</v>
      </c>
      <c r="AU40" s="14">
        <f t="shared" si="34"/>
        <v>42.46653543307086</v>
      </c>
      <c r="AV40" s="17">
        <f t="shared" si="35"/>
        <v>861.34604512499993</v>
      </c>
      <c r="AW40" s="14">
        <f t="shared" si="36"/>
        <v>41.09664719329438</v>
      </c>
      <c r="AX40" s="17">
        <f t="shared" si="37"/>
        <v>889.53413962499997</v>
      </c>
      <c r="AY40" s="14">
        <f t="shared" si="38"/>
        <v>39.812376968503933</v>
      </c>
    </row>
    <row r="41" spans="1:51">
      <c r="A41" s="15">
        <f t="shared" si="39"/>
        <v>23</v>
      </c>
      <c r="B41" s="20">
        <f t="shared" si="1"/>
        <v>217.47003929999997</v>
      </c>
      <c r="C41" s="21">
        <v>51</v>
      </c>
      <c r="D41" s="20">
        <f t="shared" si="3"/>
        <v>246.28453590000001</v>
      </c>
      <c r="E41" s="21">
        <v>51</v>
      </c>
      <c r="F41" s="22">
        <f t="shared" si="5"/>
        <v>275.09903250000002</v>
      </c>
      <c r="G41" s="21">
        <v>51</v>
      </c>
      <c r="H41" s="22">
        <f t="shared" si="7"/>
        <v>303.91352910000001</v>
      </c>
      <c r="I41" s="21">
        <v>51</v>
      </c>
      <c r="J41" s="22">
        <f t="shared" si="9"/>
        <v>332.72802569999993</v>
      </c>
      <c r="K41" s="21">
        <v>51</v>
      </c>
      <c r="L41" s="22">
        <f t="shared" si="11"/>
        <v>361.54252229999997</v>
      </c>
      <c r="M41" s="21">
        <v>51</v>
      </c>
      <c r="N41" s="22">
        <f t="shared" si="13"/>
        <v>390.35701889999996</v>
      </c>
      <c r="O41" s="21">
        <v>51</v>
      </c>
      <c r="P41" s="23">
        <f t="shared" si="15"/>
        <v>419.1715155</v>
      </c>
      <c r="Q41" s="21">
        <v>51</v>
      </c>
      <c r="R41" s="22">
        <f t="shared" si="17"/>
        <v>447.98601209999993</v>
      </c>
      <c r="S41" s="21">
        <v>51</v>
      </c>
      <c r="T41" s="22">
        <f t="shared" si="18"/>
        <v>476.80050869999997</v>
      </c>
      <c r="U41" s="21">
        <v>51</v>
      </c>
      <c r="V41" s="22">
        <f t="shared" si="19"/>
        <v>505.61500530000001</v>
      </c>
      <c r="W41" s="21">
        <v>51</v>
      </c>
      <c r="X41" s="22">
        <f t="shared" si="20"/>
        <v>534.42950189999999</v>
      </c>
      <c r="Y41" s="21">
        <f>+(2*235*0.6*A41*10.2)/$X$3</f>
        <v>68.542478242851217</v>
      </c>
      <c r="Z41" s="23">
        <f t="shared" si="21"/>
        <v>563.24399849999998</v>
      </c>
      <c r="AA41" s="21">
        <v>51</v>
      </c>
      <c r="AB41" s="23">
        <f t="shared" si="22"/>
        <v>592.05849509999996</v>
      </c>
      <c r="AC41" s="21">
        <v>51</v>
      </c>
      <c r="AD41" s="23">
        <f t="shared" si="23"/>
        <v>620.87299169999994</v>
      </c>
      <c r="AE41" s="21">
        <v>51</v>
      </c>
      <c r="AF41" s="24">
        <f t="shared" si="24"/>
        <v>649.68748829999993</v>
      </c>
      <c r="AG41" s="25">
        <v>51</v>
      </c>
      <c r="AH41" s="17">
        <f t="shared" si="25"/>
        <v>678.50198489999991</v>
      </c>
      <c r="AI41" s="14">
        <v>51</v>
      </c>
      <c r="AJ41" s="17">
        <f t="shared" si="26"/>
        <v>707.31648150000001</v>
      </c>
      <c r="AK41" s="14">
        <v>51</v>
      </c>
      <c r="AL41" s="17">
        <f t="shared" si="27"/>
        <v>736.13097809999988</v>
      </c>
      <c r="AM41" s="14">
        <f>+(2*235*0.6*A41*10.2)/$AL$3</f>
        <v>50.088734100545125</v>
      </c>
      <c r="AN41" s="17">
        <f t="shared" si="28"/>
        <v>764.94547469999998</v>
      </c>
      <c r="AO41" s="14">
        <f>+(2*235*0.6*A41*10.2)/$AN$3</f>
        <v>48.233595800524938</v>
      </c>
      <c r="AP41" s="17">
        <f t="shared" si="29"/>
        <v>793.75997129999996</v>
      </c>
      <c r="AQ41" s="14">
        <f t="shared" si="30"/>
        <v>46.51096737907762</v>
      </c>
      <c r="AR41" s="17">
        <f t="shared" si="31"/>
        <v>822.57446789999995</v>
      </c>
      <c r="AS41" s="14">
        <f t="shared" si="32"/>
        <v>44.907140917730118</v>
      </c>
      <c r="AT41" s="17">
        <f t="shared" si="33"/>
        <v>851.38896449999993</v>
      </c>
      <c r="AU41" s="14">
        <f t="shared" si="34"/>
        <v>43.410236220472441</v>
      </c>
      <c r="AV41" s="17">
        <f t="shared" si="35"/>
        <v>880.20346110000003</v>
      </c>
      <c r="AW41" s="14">
        <f t="shared" si="36"/>
        <v>42.009906019812036</v>
      </c>
      <c r="AX41" s="17">
        <f t="shared" si="37"/>
        <v>909.0179576999999</v>
      </c>
      <c r="AY41" s="14">
        <f t="shared" si="38"/>
        <v>40.697096456692911</v>
      </c>
    </row>
    <row r="42" spans="1:51">
      <c r="A42" s="15">
        <f t="shared" si="39"/>
        <v>23.5</v>
      </c>
      <c r="B42" s="20">
        <f t="shared" si="1"/>
        <v>221.907876225</v>
      </c>
      <c r="C42" s="21">
        <v>51</v>
      </c>
      <c r="D42" s="20">
        <f t="shared" si="3"/>
        <v>251.34877492499996</v>
      </c>
      <c r="E42" s="21">
        <v>51</v>
      </c>
      <c r="F42" s="22">
        <f t="shared" si="5"/>
        <v>280.78967362499998</v>
      </c>
      <c r="G42" s="21">
        <v>51</v>
      </c>
      <c r="H42" s="22">
        <f t="shared" si="7"/>
        <v>310.23057232499997</v>
      </c>
      <c r="I42" s="21">
        <v>51</v>
      </c>
      <c r="J42" s="22">
        <f t="shared" si="9"/>
        <v>339.67147102499996</v>
      </c>
      <c r="K42" s="21">
        <v>51</v>
      </c>
      <c r="L42" s="22">
        <f t="shared" si="11"/>
        <v>369.11236972500001</v>
      </c>
      <c r="M42" s="21">
        <v>51</v>
      </c>
      <c r="N42" s="22">
        <f t="shared" si="13"/>
        <v>398.55326842499994</v>
      </c>
      <c r="O42" s="21">
        <v>51</v>
      </c>
      <c r="P42" s="23">
        <f t="shared" si="15"/>
        <v>427.99416712499999</v>
      </c>
      <c r="Q42" s="21">
        <v>51</v>
      </c>
      <c r="R42" s="22">
        <f t="shared" si="17"/>
        <v>457.43506582499998</v>
      </c>
      <c r="S42" s="21">
        <v>51</v>
      </c>
      <c r="T42" s="22">
        <f t="shared" si="18"/>
        <v>486.87596452499997</v>
      </c>
      <c r="U42" s="21">
        <v>51</v>
      </c>
      <c r="V42" s="22">
        <f t="shared" si="19"/>
        <v>516.31686322499991</v>
      </c>
      <c r="W42" s="21">
        <v>51</v>
      </c>
      <c r="X42" s="22">
        <f t="shared" si="20"/>
        <v>545.75776192499995</v>
      </c>
      <c r="Y42" s="21">
        <f>+(2*235*0.6*A42*10.2)/$X$3</f>
        <v>70.032532117695808</v>
      </c>
      <c r="Z42" s="23">
        <f t="shared" si="21"/>
        <v>575.198660625</v>
      </c>
      <c r="AA42" s="21">
        <v>51</v>
      </c>
      <c r="AB42" s="23">
        <f t="shared" si="22"/>
        <v>604.63955932499994</v>
      </c>
      <c r="AC42" s="21">
        <v>51</v>
      </c>
      <c r="AD42" s="23">
        <f t="shared" si="23"/>
        <v>634.08045802499998</v>
      </c>
      <c r="AE42" s="21">
        <v>51</v>
      </c>
      <c r="AF42" s="22">
        <f t="shared" si="24"/>
        <v>663.52135672499992</v>
      </c>
      <c r="AG42" s="21">
        <v>51</v>
      </c>
      <c r="AH42" s="17">
        <f t="shared" si="25"/>
        <v>692.96225542499997</v>
      </c>
      <c r="AI42" s="14">
        <v>51</v>
      </c>
      <c r="AJ42" s="17">
        <f t="shared" si="26"/>
        <v>722.40315412500001</v>
      </c>
      <c r="AK42" s="14">
        <v>51</v>
      </c>
      <c r="AL42" s="17">
        <f t="shared" si="27"/>
        <v>751.84405282499995</v>
      </c>
      <c r="AM42" s="14">
        <v>51</v>
      </c>
      <c r="AN42" s="17">
        <f t="shared" si="28"/>
        <v>781.284951525</v>
      </c>
      <c r="AO42" s="14">
        <f>+(2*235*0.6*A42*10.2)/$AN$3</f>
        <v>49.282152230971128</v>
      </c>
      <c r="AP42" s="17">
        <f t="shared" si="29"/>
        <v>810.72585022499982</v>
      </c>
      <c r="AQ42" s="14">
        <f t="shared" si="30"/>
        <v>47.522075365579305</v>
      </c>
      <c r="AR42" s="17">
        <f t="shared" si="31"/>
        <v>840.16674892499987</v>
      </c>
      <c r="AS42" s="14">
        <f t="shared" si="32"/>
        <v>45.883383111593808</v>
      </c>
      <c r="AT42" s="17">
        <f t="shared" si="33"/>
        <v>869.60764762500003</v>
      </c>
      <c r="AU42" s="14">
        <f t="shared" si="34"/>
        <v>44.353937007874009</v>
      </c>
      <c r="AV42" s="17">
        <f t="shared" si="35"/>
        <v>899.04854632499985</v>
      </c>
      <c r="AW42" s="14">
        <f t="shared" si="36"/>
        <v>42.923164846329691</v>
      </c>
      <c r="AX42" s="17">
        <f t="shared" si="37"/>
        <v>928.4894450249999</v>
      </c>
      <c r="AY42" s="14">
        <f t="shared" si="38"/>
        <v>41.581815944881889</v>
      </c>
    </row>
    <row r="43" spans="1:51">
      <c r="A43" s="15">
        <f t="shared" si="39"/>
        <v>24</v>
      </c>
      <c r="B43" s="20">
        <f t="shared" si="1"/>
        <v>226.33338239999995</v>
      </c>
      <c r="C43" s="21">
        <v>51</v>
      </c>
      <c r="D43" s="20">
        <f t="shared" si="3"/>
        <v>256.4006832</v>
      </c>
      <c r="E43" s="21">
        <v>51</v>
      </c>
      <c r="F43" s="22">
        <f t="shared" si="5"/>
        <v>286.467984</v>
      </c>
      <c r="G43" s="21">
        <v>51</v>
      </c>
      <c r="H43" s="22">
        <f t="shared" si="7"/>
        <v>316.53528479999994</v>
      </c>
      <c r="I43" s="21">
        <v>51</v>
      </c>
      <c r="J43" s="22">
        <f t="shared" si="9"/>
        <v>346.60258559999994</v>
      </c>
      <c r="K43" s="21">
        <v>51</v>
      </c>
      <c r="L43" s="22">
        <f t="shared" si="11"/>
        <v>376.66988639999994</v>
      </c>
      <c r="M43" s="21">
        <v>51</v>
      </c>
      <c r="N43" s="22">
        <f t="shared" si="13"/>
        <v>406.73718719999999</v>
      </c>
      <c r="O43" s="21">
        <v>51</v>
      </c>
      <c r="P43" s="23">
        <f t="shared" si="15"/>
        <v>436.80448799999999</v>
      </c>
      <c r="Q43" s="21">
        <v>51</v>
      </c>
      <c r="R43" s="22">
        <f t="shared" si="17"/>
        <v>466.87178879999993</v>
      </c>
      <c r="S43" s="21">
        <v>51</v>
      </c>
      <c r="T43" s="22">
        <f t="shared" si="18"/>
        <v>496.93908959999993</v>
      </c>
      <c r="U43" s="21">
        <v>51</v>
      </c>
      <c r="V43" s="22">
        <f t="shared" si="19"/>
        <v>527.00639039999999</v>
      </c>
      <c r="W43" s="21">
        <v>51</v>
      </c>
      <c r="X43" s="22">
        <f t="shared" si="20"/>
        <v>557.07369119999998</v>
      </c>
      <c r="Y43" s="21">
        <f>+(2*235*0.6*A43*10.2)/$X$3</f>
        <v>71.5225859925404</v>
      </c>
      <c r="Z43" s="23">
        <f t="shared" si="21"/>
        <v>587.14099199999998</v>
      </c>
      <c r="AA43" s="21">
        <v>51</v>
      </c>
      <c r="AB43" s="23">
        <f t="shared" si="22"/>
        <v>617.20829279999987</v>
      </c>
      <c r="AC43" s="21">
        <v>51</v>
      </c>
      <c r="AD43" s="23">
        <f t="shared" si="23"/>
        <v>647.27559359999998</v>
      </c>
      <c r="AE43" s="21">
        <v>51</v>
      </c>
      <c r="AF43" s="22">
        <f t="shared" si="24"/>
        <v>677.34289439999998</v>
      </c>
      <c r="AG43" s="21">
        <v>51</v>
      </c>
      <c r="AH43" s="17">
        <f t="shared" si="25"/>
        <v>707.41019519999986</v>
      </c>
      <c r="AI43" s="14">
        <v>51</v>
      </c>
      <c r="AJ43" s="17">
        <f t="shared" si="26"/>
        <v>737.47749599999997</v>
      </c>
      <c r="AK43" s="14">
        <v>51</v>
      </c>
      <c r="AL43" s="17">
        <f t="shared" si="27"/>
        <v>767.54479679999986</v>
      </c>
      <c r="AM43" s="14">
        <v>51</v>
      </c>
      <c r="AN43" s="17">
        <f t="shared" si="28"/>
        <v>797.61209759999997</v>
      </c>
      <c r="AO43" s="14">
        <f>+(2*235*0.6*A43*10.2)/$AN$3</f>
        <v>50.330708661417319</v>
      </c>
      <c r="AP43" s="17">
        <f t="shared" si="29"/>
        <v>827.67939839999997</v>
      </c>
      <c r="AQ43" s="14">
        <f t="shared" si="30"/>
        <v>48.533183352080989</v>
      </c>
      <c r="AR43" s="17">
        <f t="shared" si="31"/>
        <v>857.74669919999985</v>
      </c>
      <c r="AS43" s="14">
        <f t="shared" si="32"/>
        <v>46.859625305457506</v>
      </c>
      <c r="AT43" s="17">
        <f t="shared" si="33"/>
        <v>887.81399999999996</v>
      </c>
      <c r="AU43" s="14">
        <f t="shared" si="34"/>
        <v>45.297637795275584</v>
      </c>
      <c r="AV43" s="17">
        <f t="shared" si="35"/>
        <v>917.88130079999985</v>
      </c>
      <c r="AW43" s="14">
        <f t="shared" si="36"/>
        <v>43.836423672847339</v>
      </c>
      <c r="AX43" s="17">
        <f t="shared" si="37"/>
        <v>947.94860159999985</v>
      </c>
      <c r="AY43" s="14">
        <f t="shared" si="38"/>
        <v>42.466535433070867</v>
      </c>
    </row>
    <row r="44" spans="1:51">
      <c r="A44" s="15">
        <f t="shared" si="39"/>
        <v>24.5</v>
      </c>
      <c r="B44" s="20">
        <f t="shared" si="1"/>
        <v>230.74655782499997</v>
      </c>
      <c r="C44" s="21">
        <v>51</v>
      </c>
      <c r="D44" s="20">
        <f t="shared" si="3"/>
        <v>261.44026072499997</v>
      </c>
      <c r="E44" s="21">
        <v>51</v>
      </c>
      <c r="F44" s="22">
        <f t="shared" si="5"/>
        <v>292.13396362499998</v>
      </c>
      <c r="G44" s="21">
        <v>51</v>
      </c>
      <c r="H44" s="22">
        <f t="shared" si="7"/>
        <v>322.82766652499998</v>
      </c>
      <c r="I44" s="21">
        <v>51</v>
      </c>
      <c r="J44" s="22">
        <f t="shared" si="9"/>
        <v>353.52136942499993</v>
      </c>
      <c r="K44" s="21">
        <v>51</v>
      </c>
      <c r="L44" s="22">
        <f t="shared" si="11"/>
        <v>384.21507232499999</v>
      </c>
      <c r="M44" s="21">
        <v>51</v>
      </c>
      <c r="N44" s="22">
        <f t="shared" si="13"/>
        <v>414.90877522499994</v>
      </c>
      <c r="O44" s="21">
        <v>51</v>
      </c>
      <c r="P44" s="23">
        <f t="shared" si="15"/>
        <v>445.602478125</v>
      </c>
      <c r="Q44" s="21">
        <v>51</v>
      </c>
      <c r="R44" s="22">
        <f t="shared" si="17"/>
        <v>476.29618102499995</v>
      </c>
      <c r="S44" s="21">
        <v>51</v>
      </c>
      <c r="T44" s="22">
        <f t="shared" si="18"/>
        <v>506.9898839249999</v>
      </c>
      <c r="U44" s="21">
        <v>51</v>
      </c>
      <c r="V44" s="22">
        <f t="shared" si="19"/>
        <v>537.68358682500002</v>
      </c>
      <c r="W44" s="21">
        <v>51</v>
      </c>
      <c r="X44" s="22">
        <f t="shared" si="20"/>
        <v>568.37728972499997</v>
      </c>
      <c r="Y44" s="21">
        <f>+(2*235*0.6*A44*10.2)/$X$3</f>
        <v>73.012639867384991</v>
      </c>
      <c r="Z44" s="23">
        <f t="shared" si="21"/>
        <v>599.07099262500003</v>
      </c>
      <c r="AA44" s="21">
        <v>51</v>
      </c>
      <c r="AB44" s="23">
        <f t="shared" si="22"/>
        <v>629.76469552499998</v>
      </c>
      <c r="AC44" s="21">
        <v>51</v>
      </c>
      <c r="AD44" s="23">
        <f t="shared" si="23"/>
        <v>660.45839842499993</v>
      </c>
      <c r="AE44" s="21">
        <v>51</v>
      </c>
      <c r="AF44" s="22">
        <f t="shared" si="24"/>
        <v>691.15210132499988</v>
      </c>
      <c r="AG44" s="21">
        <v>51</v>
      </c>
      <c r="AH44" s="22">
        <f t="shared" si="25"/>
        <v>721.84580422499982</v>
      </c>
      <c r="AI44" s="21">
        <v>51</v>
      </c>
      <c r="AJ44" s="17">
        <f t="shared" si="26"/>
        <v>752.539507125</v>
      </c>
      <c r="AK44" s="14">
        <v>51</v>
      </c>
      <c r="AL44" s="17">
        <f t="shared" si="27"/>
        <v>783.23321002499995</v>
      </c>
      <c r="AM44" s="14">
        <v>51</v>
      </c>
      <c r="AN44" s="17">
        <f t="shared" si="28"/>
        <v>813.9269129249999</v>
      </c>
      <c r="AO44" s="14">
        <v>51</v>
      </c>
      <c r="AP44" s="17">
        <f t="shared" si="29"/>
        <v>844.62061582499985</v>
      </c>
      <c r="AQ44" s="14">
        <f t="shared" si="30"/>
        <v>49.544291338582674</v>
      </c>
      <c r="AR44" s="17">
        <f t="shared" si="31"/>
        <v>875.31431872499979</v>
      </c>
      <c r="AS44" s="14">
        <f t="shared" si="32"/>
        <v>47.835867499321203</v>
      </c>
      <c r="AT44" s="17">
        <f t="shared" si="33"/>
        <v>906.00802162499997</v>
      </c>
      <c r="AU44" s="14">
        <f t="shared" si="34"/>
        <v>46.241338582677159</v>
      </c>
      <c r="AV44" s="17">
        <f t="shared" si="35"/>
        <v>936.70172452499992</v>
      </c>
      <c r="AW44" s="14">
        <f t="shared" si="36"/>
        <v>44.749682499364994</v>
      </c>
      <c r="AX44" s="17">
        <f t="shared" si="37"/>
        <v>967.39542742499987</v>
      </c>
      <c r="AY44" s="14">
        <f t="shared" si="38"/>
        <v>43.351254921259837</v>
      </c>
    </row>
    <row r="45" spans="1:51">
      <c r="A45" s="15">
        <f t="shared" si="39"/>
        <v>25</v>
      </c>
      <c r="B45" s="20">
        <f t="shared" si="1"/>
        <v>235.1474025</v>
      </c>
      <c r="C45" s="21">
        <v>51</v>
      </c>
      <c r="D45" s="20">
        <f t="shared" si="3"/>
        <v>266.46750750000001</v>
      </c>
      <c r="E45" s="21">
        <v>51</v>
      </c>
      <c r="F45" s="22">
        <f t="shared" si="5"/>
        <v>297.78761249999997</v>
      </c>
      <c r="G45" s="21">
        <v>51</v>
      </c>
      <c r="H45" s="22">
        <f t="shared" si="7"/>
        <v>329.10771749999992</v>
      </c>
      <c r="I45" s="21">
        <v>51</v>
      </c>
      <c r="J45" s="22">
        <f t="shared" si="9"/>
        <v>360.42782249999993</v>
      </c>
      <c r="K45" s="21">
        <v>51</v>
      </c>
      <c r="L45" s="22">
        <f t="shared" si="11"/>
        <v>391.7479275</v>
      </c>
      <c r="M45" s="21">
        <v>51</v>
      </c>
      <c r="N45" s="22">
        <f t="shared" si="13"/>
        <v>423.06803250000002</v>
      </c>
      <c r="O45" s="21">
        <v>51</v>
      </c>
      <c r="P45" s="23">
        <f t="shared" si="15"/>
        <v>454.38813749999997</v>
      </c>
      <c r="Q45" s="21">
        <v>51</v>
      </c>
      <c r="R45" s="22">
        <f t="shared" si="17"/>
        <v>485.70824249999998</v>
      </c>
      <c r="S45" s="21">
        <v>51</v>
      </c>
      <c r="T45" s="22">
        <f t="shared" si="18"/>
        <v>517.02834749999988</v>
      </c>
      <c r="U45" s="21">
        <v>51</v>
      </c>
      <c r="V45" s="22">
        <f t="shared" si="19"/>
        <v>548.34845250000001</v>
      </c>
      <c r="W45" s="21">
        <v>51</v>
      </c>
      <c r="X45" s="22">
        <f t="shared" si="20"/>
        <v>579.66855750000002</v>
      </c>
      <c r="Y45" s="21">
        <f>+(2*235*0.6*A45*10.2)/$X$3</f>
        <v>74.502693742229596</v>
      </c>
      <c r="Z45" s="23">
        <f t="shared" si="21"/>
        <v>610.98866250000003</v>
      </c>
      <c r="AA45" s="21">
        <v>51</v>
      </c>
      <c r="AB45" s="23">
        <f t="shared" si="22"/>
        <v>642.30876749999993</v>
      </c>
      <c r="AC45" s="21">
        <v>51</v>
      </c>
      <c r="AD45" s="23">
        <f t="shared" si="23"/>
        <v>673.62887249999994</v>
      </c>
      <c r="AE45" s="21">
        <v>51</v>
      </c>
      <c r="AF45" s="22">
        <f t="shared" si="24"/>
        <v>704.94897749999984</v>
      </c>
      <c r="AG45" s="21">
        <v>51</v>
      </c>
      <c r="AH45" s="22">
        <f t="shared" si="25"/>
        <v>736.26908249999985</v>
      </c>
      <c r="AI45" s="21">
        <v>51</v>
      </c>
      <c r="AJ45" s="17">
        <f t="shared" si="26"/>
        <v>767.58918749999998</v>
      </c>
      <c r="AK45" s="14">
        <v>51</v>
      </c>
      <c r="AL45" s="17">
        <f t="shared" si="27"/>
        <v>798.90929249999999</v>
      </c>
      <c r="AM45" s="14">
        <v>51</v>
      </c>
      <c r="AN45" s="17">
        <f t="shared" si="28"/>
        <v>830.2293975</v>
      </c>
      <c r="AO45" s="14">
        <v>51</v>
      </c>
      <c r="AP45" s="17">
        <f t="shared" si="29"/>
        <v>861.54950250000002</v>
      </c>
      <c r="AQ45" s="14">
        <f t="shared" si="30"/>
        <v>50.555399325084366</v>
      </c>
      <c r="AR45" s="17">
        <f t="shared" si="31"/>
        <v>892.8696074999998</v>
      </c>
      <c r="AS45" s="14">
        <f t="shared" si="32"/>
        <v>48.812109693184908</v>
      </c>
      <c r="AT45" s="17">
        <f t="shared" si="33"/>
        <v>924.18971249999993</v>
      </c>
      <c r="AU45" s="14">
        <f t="shared" si="34"/>
        <v>47.185039370078741</v>
      </c>
      <c r="AV45" s="17">
        <f t="shared" si="35"/>
        <v>955.50981749999994</v>
      </c>
      <c r="AW45" s="14">
        <f t="shared" si="36"/>
        <v>45.662941325882656</v>
      </c>
      <c r="AX45" s="17">
        <f t="shared" si="37"/>
        <v>986.82992249999995</v>
      </c>
      <c r="AY45" s="14">
        <f t="shared" si="38"/>
        <v>44.235974409448822</v>
      </c>
    </row>
  </sheetData>
  <mergeCells count="52">
    <mergeCell ref="AX2:AY2"/>
    <mergeCell ref="AX3:AY3"/>
    <mergeCell ref="A1:AY1"/>
    <mergeCell ref="AR2:AS2"/>
    <mergeCell ref="AR3:AS3"/>
    <mergeCell ref="AT2:AU2"/>
    <mergeCell ref="AT3:AU3"/>
    <mergeCell ref="AV2:AW2"/>
    <mergeCell ref="AV3:AW3"/>
    <mergeCell ref="AL2:AM2"/>
    <mergeCell ref="AL3:AM3"/>
    <mergeCell ref="AN2:AO2"/>
    <mergeCell ref="AN3:AO3"/>
    <mergeCell ref="AP2:AQ2"/>
    <mergeCell ref="AP3:AQ3"/>
    <mergeCell ref="AF2:AG2"/>
    <mergeCell ref="AF3:AG3"/>
    <mergeCell ref="AH2:AI2"/>
    <mergeCell ref="AH3:AI3"/>
    <mergeCell ref="AJ2:AK2"/>
    <mergeCell ref="AJ3:AK3"/>
    <mergeCell ref="Z2:AA2"/>
    <mergeCell ref="Z3:AA3"/>
    <mergeCell ref="AB2:AC2"/>
    <mergeCell ref="AB3:AC3"/>
    <mergeCell ref="AD2:AE2"/>
    <mergeCell ref="AD3:AE3"/>
    <mergeCell ref="T2:U2"/>
    <mergeCell ref="T3:U3"/>
    <mergeCell ref="V2:W2"/>
    <mergeCell ref="V3:W3"/>
    <mergeCell ref="X2:Y2"/>
    <mergeCell ref="X3:Y3"/>
    <mergeCell ref="N3:O3"/>
    <mergeCell ref="N2:O2"/>
    <mergeCell ref="P2:Q2"/>
    <mergeCell ref="P3:Q3"/>
    <mergeCell ref="R2:S2"/>
    <mergeCell ref="R3:S3"/>
    <mergeCell ref="H2:I2"/>
    <mergeCell ref="H3:I3"/>
    <mergeCell ref="J2:K2"/>
    <mergeCell ref="J3:K3"/>
    <mergeCell ref="L2:M2"/>
    <mergeCell ref="L3:M3"/>
    <mergeCell ref="A2:A3"/>
    <mergeCell ref="B2:C2"/>
    <mergeCell ref="B3:C3"/>
    <mergeCell ref="D2:E2"/>
    <mergeCell ref="D3:E3"/>
    <mergeCell ref="F2:G2"/>
    <mergeCell ref="F3:G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2013-12-12T10:28:55Z</dcterms:modified>
</cp:coreProperties>
</file>